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<sst xmlns="http://schemas.openxmlformats.org/spreadsheetml/2006/main" count="46" uniqueCount="45">
  <si>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Szeszfőzdék</t>
  </si>
  <si>
    <t>Ebből ipari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</si>
  <si>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</si>
  <si>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</si>
  <si>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</si>
  <si>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</si>
  <si>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</si>
  <si>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</si>
  <si>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</si>
  <si>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</si>
  <si>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</si>
  <si>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</si>
  <si>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</si>
  <si>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</si>
  <si>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</si>
  <si>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Velence</t>
  </si>
  <si>
    <t>Magyarország</t>
  </si>
  <si>
    <t>Horvát-Szlavónország</t>
  </si>
  <si>
    <t>Erdély</t>
  </si>
  <si>
    <t>Határőrvidék</t>
  </si>
  <si>
    <t>AZ 1865.10.18-</t>
  </si>
  <si>
    <t>i törv. Alapján</t>
  </si>
  <si>
    <t>összes</t>
  </si>
  <si>
    <t>1867/1864</t>
  </si>
  <si>
    <t>Birodalom összesen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</si>
  <si>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</si>
  <si>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</si>
  <si>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</si>
  <si>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</si>
  <si>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</si>
  <si>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</si>
  <si>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</si>
  <si>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</si>
  <si>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</si>
  <si>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</si>
  <si>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</si>
  <si>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</si>
  <si>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</si>
  <si>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C17</t>
  </si>
  <si>
    <t>M0</t>
  </si>
  <si>
    <t>M8</t>
  </si>
  <si>
    <t>M7</t>
  </si>
  <si>
    <t>M9</t>
  </si>
  <si>
    <t>1000 főre</t>
  </si>
  <si>
    <t>ipari/összes, 1864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</si>
</sst>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xSplit="2" ySplit="2" topLeftCell="C1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14" sqref="G14"/>
    </sheetView>
  </sheetViews>
  <sheetFormatPr defaultColWidth="11.57421875" defaultRowHeight="12.75"/>
  <cols>
    <col min="1" max="1" width="11.57421875" style="0" customWidth="1"/>
    <col min="2" max="3" width="17.57421875" style="0" customWidth="1"/>
    <col min="4" max="14" width="11.57421875" style="0" customWidth="1"/>
    <col min="15" max="15" width="11.57421875" style="5" customWidth="1"/>
  </cols>
  <sheetData>
    <row r="1" spans="2:15" ht="12.75">
      <c r="B1" t="s">
        <v>0</v>
      </c>
      <c r="D1" t="s">
        <v>22</v>
      </c>
      <c r="J1" t="s">
        <v>1</v>
      </c>
      <c r="O1" s="5" t="s">
        <v>44</v>
      </c>
    </row>
    <row r="2" spans="4:15" s="2" customFormat="1" ht="12.75">
      <c r="D2" s="2">
        <v>1864</v>
      </c>
      <c r="E2" s="2" t="s">
        <v>43</v>
      </c>
      <c r="F2" s="2">
        <v>1865</v>
      </c>
      <c r="G2" s="2">
        <v>1866</v>
      </c>
      <c r="H2" s="2">
        <v>1867</v>
      </c>
      <c r="I2" s="2" t="s">
        <v>23</v>
      </c>
      <c r="J2" s="2">
        <v>1864</v>
      </c>
      <c r="K2" s="2">
        <v>1865</v>
      </c>
      <c r="L2" s="2">
        <v>1866</v>
      </c>
      <c r="M2" s="2">
        <v>1867</v>
      </c>
      <c r="N2" s="2" t="s">
        <v>23</v>
      </c>
      <c r="O2" s="5"/>
    </row>
    <row r="3" spans="1:15" ht="15.75">
      <c r="A3" t="s">
        <v>25</v>
      </c>
      <c r="B3" s="1" t="s">
        <v>2</v>
      </c>
      <c r="C3" s="3">
        <v>1369699</v>
      </c>
      <c r="D3">
        <v>7685</v>
      </c>
      <c r="E3">
        <f>D3/C3*1000</f>
        <v>5.610721771717728</v>
      </c>
      <c r="F3">
        <v>85</v>
      </c>
      <c r="G3">
        <v>4436</v>
      </c>
      <c r="H3">
        <v>8561</v>
      </c>
      <c r="I3">
        <f>H3/D3</f>
        <v>1.1139882888744308</v>
      </c>
      <c r="J3">
        <v>78</v>
      </c>
      <c r="K3">
        <v>53</v>
      </c>
      <c r="L3">
        <v>52</v>
      </c>
      <c r="M3">
        <v>53</v>
      </c>
      <c r="N3">
        <f>M3/J3</f>
        <v>0.6794871794871795</v>
      </c>
      <c r="O3" s="5">
        <f>J3/D3*100</f>
        <v>1.014964216005205</v>
      </c>
    </row>
    <row r="4" spans="1:15" ht="15.75">
      <c r="A4" t="s">
        <v>26</v>
      </c>
      <c r="B4" s="1" t="s">
        <v>3</v>
      </c>
      <c r="C4" s="3">
        <v>688294</v>
      </c>
      <c r="D4">
        <v>1249</v>
      </c>
      <c r="E4">
        <f aca="true" t="shared" si="0" ref="E4:E21">D4/C4*1000</f>
        <v>1.8146315382670777</v>
      </c>
      <c r="F4">
        <v>166</v>
      </c>
      <c r="G4">
        <v>1016</v>
      </c>
      <c r="H4">
        <v>3100</v>
      </c>
      <c r="I4">
        <f aca="true" t="shared" si="1" ref="I4:I21">H4/D4</f>
        <v>2.4819855884707764</v>
      </c>
      <c r="J4">
        <v>215</v>
      </c>
      <c r="K4">
        <v>110</v>
      </c>
      <c r="L4">
        <v>146</v>
      </c>
      <c r="M4">
        <v>121</v>
      </c>
      <c r="N4">
        <f aca="true" t="shared" si="2" ref="N4:N21">M4/J4</f>
        <v>0.5627906976744186</v>
      </c>
      <c r="O4" s="5">
        <f aca="true" t="shared" si="3" ref="O4:O21">J4/D4*100</f>
        <v>17.21377101681345</v>
      </c>
    </row>
    <row r="5" spans="1:15" ht="15.75">
      <c r="A5" t="s">
        <v>27</v>
      </c>
      <c r="B5" s="1" t="s">
        <v>4</v>
      </c>
      <c r="C5" s="3">
        <v>140197</v>
      </c>
      <c r="D5">
        <v>3892</v>
      </c>
      <c r="E5">
        <f t="shared" si="0"/>
        <v>27.760936396641867</v>
      </c>
      <c r="F5">
        <v>3171</v>
      </c>
      <c r="G5">
        <v>3789</v>
      </c>
      <c r="H5">
        <v>3814</v>
      </c>
      <c r="I5">
        <f t="shared" si="1"/>
        <v>0.9799588900308325</v>
      </c>
      <c r="J5">
        <v>87</v>
      </c>
      <c r="K5">
        <v>35</v>
      </c>
      <c r="L5">
        <v>45</v>
      </c>
      <c r="M5">
        <v>63</v>
      </c>
      <c r="N5">
        <f t="shared" si="2"/>
        <v>0.7241379310344828</v>
      </c>
      <c r="O5" s="5">
        <f t="shared" si="3"/>
        <v>2.2353545734840696</v>
      </c>
    </row>
    <row r="6" spans="1:15" ht="15.75">
      <c r="A6" t="s">
        <v>28</v>
      </c>
      <c r="B6" s="1" t="s">
        <v>5</v>
      </c>
      <c r="C6" s="3">
        <v>1010076</v>
      </c>
      <c r="D6">
        <v>6088</v>
      </c>
      <c r="E6">
        <f t="shared" si="0"/>
        <v>6.027269235186263</v>
      </c>
      <c r="F6">
        <v>2670</v>
      </c>
      <c r="G6">
        <v>3363</v>
      </c>
      <c r="H6">
        <v>4892</v>
      </c>
      <c r="I6">
        <f t="shared" si="1"/>
        <v>0.8035479632063075</v>
      </c>
      <c r="J6">
        <v>147</v>
      </c>
      <c r="K6">
        <v>35</v>
      </c>
      <c r="L6">
        <v>97</v>
      </c>
      <c r="M6">
        <v>94</v>
      </c>
      <c r="N6">
        <f t="shared" si="2"/>
        <v>0.6394557823129252</v>
      </c>
      <c r="O6" s="5">
        <f t="shared" si="3"/>
        <v>2.414586070959264</v>
      </c>
    </row>
    <row r="7" spans="1:15" ht="15.75">
      <c r="A7" t="s">
        <v>29</v>
      </c>
      <c r="B7" s="1" t="s">
        <v>6</v>
      </c>
      <c r="C7" s="3">
        <v>324325</v>
      </c>
      <c r="D7">
        <v>3462</v>
      </c>
      <c r="E7">
        <f t="shared" si="0"/>
        <v>10.674477761504663</v>
      </c>
      <c r="F7">
        <v>1522</v>
      </c>
      <c r="G7">
        <v>3391</v>
      </c>
      <c r="H7">
        <v>3436</v>
      </c>
      <c r="I7">
        <f t="shared" si="1"/>
        <v>0.9924898902368573</v>
      </c>
      <c r="J7">
        <v>48</v>
      </c>
      <c r="K7">
        <v>29</v>
      </c>
      <c r="L7">
        <v>36</v>
      </c>
      <c r="M7">
        <v>37</v>
      </c>
      <c r="N7">
        <f t="shared" si="2"/>
        <v>0.7708333333333334</v>
      </c>
      <c r="O7" s="5">
        <f t="shared" si="3"/>
        <v>1.386481802426343</v>
      </c>
    </row>
    <row r="8" spans="1:15" ht="15.75">
      <c r="A8" t="s">
        <v>30</v>
      </c>
      <c r="B8" s="1" t="s">
        <v>7</v>
      </c>
      <c r="C8" s="3">
        <v>467441</v>
      </c>
      <c r="D8">
        <v>2980</v>
      </c>
      <c r="E8">
        <f t="shared" si="0"/>
        <v>6.375136113434636</v>
      </c>
      <c r="F8">
        <v>666</v>
      </c>
      <c r="G8">
        <v>1261</v>
      </c>
      <c r="H8">
        <v>2151</v>
      </c>
      <c r="I8">
        <f t="shared" si="1"/>
        <v>0.7218120805369127</v>
      </c>
      <c r="J8">
        <v>290</v>
      </c>
      <c r="N8">
        <f t="shared" si="2"/>
        <v>0</v>
      </c>
      <c r="O8" s="5">
        <f t="shared" si="3"/>
        <v>9.731543624161073</v>
      </c>
    </row>
    <row r="9" spans="1:15" ht="15.75">
      <c r="A9" t="s">
        <v>31</v>
      </c>
      <c r="B9" s="1" t="s">
        <v>8</v>
      </c>
      <c r="C9" s="3">
        <v>507931</v>
      </c>
      <c r="D9">
        <v>1981</v>
      </c>
      <c r="E9">
        <f t="shared" si="0"/>
        <v>3.9001360421002063</v>
      </c>
      <c r="F9">
        <v>170</v>
      </c>
      <c r="G9">
        <v>1194</v>
      </c>
      <c r="H9">
        <v>1010</v>
      </c>
      <c r="I9">
        <f t="shared" si="1"/>
        <v>0.5098435133770823</v>
      </c>
      <c r="N9">
        <v>0</v>
      </c>
      <c r="O9" s="5">
        <f t="shared" si="3"/>
        <v>0</v>
      </c>
    </row>
    <row r="10" spans="1:15" ht="15.75">
      <c r="A10" t="s">
        <v>32</v>
      </c>
      <c r="B10" s="1" t="s">
        <v>9</v>
      </c>
      <c r="C10" s="3">
        <v>865553</v>
      </c>
      <c r="D10">
        <v>19211</v>
      </c>
      <c r="E10">
        <f t="shared" si="0"/>
        <v>22.195059112498022</v>
      </c>
      <c r="F10">
        <v>5575</v>
      </c>
      <c r="G10">
        <v>10422</v>
      </c>
      <c r="H10">
        <v>10612</v>
      </c>
      <c r="I10">
        <f t="shared" si="1"/>
        <v>0.5523918588308782</v>
      </c>
      <c r="J10">
        <v>2435</v>
      </c>
      <c r="K10">
        <v>678</v>
      </c>
      <c r="L10">
        <v>642</v>
      </c>
      <c r="M10">
        <v>611</v>
      </c>
      <c r="N10">
        <f t="shared" si="2"/>
        <v>0.2509240246406571</v>
      </c>
      <c r="O10" s="5">
        <f t="shared" si="3"/>
        <v>12.67502993076883</v>
      </c>
    </row>
    <row r="11" spans="1:15" ht="15.75">
      <c r="A11" t="s">
        <v>33</v>
      </c>
      <c r="B11" s="1" t="s">
        <v>10</v>
      </c>
      <c r="C11" s="3">
        <v>4778693</v>
      </c>
      <c r="D11">
        <v>418</v>
      </c>
      <c r="E11">
        <f t="shared" si="0"/>
        <v>0.08747161619296322</v>
      </c>
      <c r="F11">
        <v>381</v>
      </c>
      <c r="G11">
        <v>346</v>
      </c>
      <c r="H11">
        <v>353</v>
      </c>
      <c r="I11">
        <f t="shared" si="1"/>
        <v>0.8444976076555024</v>
      </c>
      <c r="J11">
        <v>399</v>
      </c>
      <c r="K11">
        <v>364</v>
      </c>
      <c r="L11">
        <v>332</v>
      </c>
      <c r="M11">
        <v>342</v>
      </c>
      <c r="N11">
        <f t="shared" si="2"/>
        <v>0.8571428571428571</v>
      </c>
      <c r="O11" s="5">
        <f t="shared" si="3"/>
        <v>95.45454545454545</v>
      </c>
    </row>
    <row r="12" spans="1:15" ht="15.75">
      <c r="A12" t="s">
        <v>34</v>
      </c>
      <c r="B12" s="1" t="s">
        <v>11</v>
      </c>
      <c r="C12" s="3">
        <v>1878029</v>
      </c>
      <c r="D12">
        <v>316</v>
      </c>
      <c r="E12">
        <f t="shared" si="0"/>
        <v>0.1682615124686573</v>
      </c>
      <c r="F12">
        <v>178</v>
      </c>
      <c r="G12">
        <v>166</v>
      </c>
      <c r="H12">
        <v>186</v>
      </c>
      <c r="I12">
        <f t="shared" si="1"/>
        <v>0.5886075949367089</v>
      </c>
      <c r="J12">
        <v>192</v>
      </c>
      <c r="K12">
        <v>176</v>
      </c>
      <c r="L12">
        <v>165</v>
      </c>
      <c r="M12">
        <v>165</v>
      </c>
      <c r="N12">
        <f t="shared" si="2"/>
        <v>0.859375</v>
      </c>
      <c r="O12" s="5">
        <f t="shared" si="3"/>
        <v>60.75949367088608</v>
      </c>
    </row>
    <row r="13" spans="1:15" ht="15.75">
      <c r="A13" t="s">
        <v>35</v>
      </c>
      <c r="B13" s="1" t="s">
        <v>12</v>
      </c>
      <c r="C13" s="3">
        <v>462051</v>
      </c>
      <c r="D13">
        <v>114</v>
      </c>
      <c r="E13">
        <f t="shared" si="0"/>
        <v>0.24672601076504544</v>
      </c>
      <c r="F13">
        <v>117</v>
      </c>
      <c r="G13">
        <v>118</v>
      </c>
      <c r="H13">
        <v>117</v>
      </c>
      <c r="I13">
        <f t="shared" si="1"/>
        <v>1.0263157894736843</v>
      </c>
      <c r="J13">
        <v>114</v>
      </c>
      <c r="K13">
        <v>111</v>
      </c>
      <c r="L13">
        <v>118</v>
      </c>
      <c r="M13">
        <v>117</v>
      </c>
      <c r="N13">
        <f t="shared" si="2"/>
        <v>1.0263157894736843</v>
      </c>
      <c r="O13" s="5">
        <f t="shared" si="3"/>
        <v>100</v>
      </c>
    </row>
    <row r="14" spans="1:15" ht="15.75">
      <c r="A14" t="s">
        <v>36</v>
      </c>
      <c r="B14" s="1" t="s">
        <v>13</v>
      </c>
      <c r="C14" s="3">
        <v>4628707</v>
      </c>
      <c r="D14">
        <v>579</v>
      </c>
      <c r="E14">
        <f t="shared" si="0"/>
        <v>0.12508892872242722</v>
      </c>
      <c r="F14">
        <v>418</v>
      </c>
      <c r="G14">
        <v>581</v>
      </c>
      <c r="H14">
        <v>535</v>
      </c>
      <c r="I14">
        <f t="shared" si="1"/>
        <v>0.924006908462867</v>
      </c>
      <c r="J14">
        <v>572</v>
      </c>
      <c r="K14">
        <v>416</v>
      </c>
      <c r="L14">
        <v>578</v>
      </c>
      <c r="M14">
        <v>533</v>
      </c>
      <c r="N14">
        <f t="shared" si="2"/>
        <v>0.9318181818181818</v>
      </c>
      <c r="O14" s="5">
        <f t="shared" si="3"/>
        <v>98.79101899827289</v>
      </c>
    </row>
    <row r="15" spans="1:15" ht="15.75">
      <c r="A15" t="s">
        <v>37</v>
      </c>
      <c r="B15" s="1" t="s">
        <v>14</v>
      </c>
      <c r="C15" s="3">
        <v>447095</v>
      </c>
      <c r="D15">
        <v>40</v>
      </c>
      <c r="E15">
        <f t="shared" si="0"/>
        <v>0.08946644449166286</v>
      </c>
      <c r="F15">
        <v>14</v>
      </c>
      <c r="G15">
        <v>30</v>
      </c>
      <c r="H15">
        <v>38</v>
      </c>
      <c r="I15">
        <f t="shared" si="1"/>
        <v>0.95</v>
      </c>
      <c r="J15">
        <v>39</v>
      </c>
      <c r="K15">
        <v>14</v>
      </c>
      <c r="L15">
        <v>30</v>
      </c>
      <c r="M15">
        <v>38</v>
      </c>
      <c r="N15">
        <f t="shared" si="2"/>
        <v>0.9743589743589743</v>
      </c>
      <c r="O15" s="5">
        <f t="shared" si="3"/>
        <v>97.5</v>
      </c>
    </row>
    <row r="16" spans="1:15" ht="15.75">
      <c r="A16" t="s">
        <v>38</v>
      </c>
      <c r="B16" s="1" t="s">
        <v>15</v>
      </c>
      <c r="C16" s="3">
        <v>2306875</v>
      </c>
      <c r="D16">
        <v>256</v>
      </c>
      <c r="E16">
        <f t="shared" si="0"/>
        <v>0.11097263614196695</v>
      </c>
      <c r="I16">
        <f t="shared" si="1"/>
        <v>0</v>
      </c>
      <c r="J16">
        <v>27</v>
      </c>
      <c r="N16">
        <f t="shared" si="2"/>
        <v>0</v>
      </c>
      <c r="O16" s="5">
        <f t="shared" si="3"/>
        <v>10.546875</v>
      </c>
    </row>
    <row r="17" spans="1:15" ht="15.75">
      <c r="A17" t="s">
        <v>39</v>
      </c>
      <c r="B17" t="s">
        <v>16</v>
      </c>
      <c r="C17" s="3">
        <v>9580000</v>
      </c>
      <c r="D17">
        <v>41245</v>
      </c>
      <c r="E17">
        <f t="shared" si="0"/>
        <v>4.305323590814196</v>
      </c>
      <c r="F17">
        <v>9510</v>
      </c>
      <c r="G17">
        <v>21603</v>
      </c>
      <c r="I17">
        <v>0.5</v>
      </c>
      <c r="J17">
        <v>2424</v>
      </c>
      <c r="K17">
        <v>1055</v>
      </c>
      <c r="L17">
        <v>1513</v>
      </c>
      <c r="N17">
        <f>1513/J17</f>
        <v>0.6241749174917491</v>
      </c>
      <c r="O17" s="5">
        <f t="shared" si="3"/>
        <v>5.877076009213238</v>
      </c>
    </row>
    <row r="18" spans="1:15" ht="15.75">
      <c r="A18" t="s">
        <v>40</v>
      </c>
      <c r="B18" t="s">
        <v>17</v>
      </c>
      <c r="C18" s="4">
        <v>851516</v>
      </c>
      <c r="D18">
        <v>10490</v>
      </c>
      <c r="E18">
        <f t="shared" si="0"/>
        <v>12.319204806486313</v>
      </c>
      <c r="F18">
        <v>4528</v>
      </c>
      <c r="I18">
        <v>0.5</v>
      </c>
      <c r="J18">
        <v>48</v>
      </c>
      <c r="K18">
        <v>17</v>
      </c>
      <c r="N18">
        <f t="shared" si="2"/>
        <v>0</v>
      </c>
      <c r="O18" s="5">
        <f t="shared" si="3"/>
        <v>0.45757864632983797</v>
      </c>
    </row>
    <row r="19" spans="1:15" ht="15.75">
      <c r="A19" t="s">
        <v>41</v>
      </c>
      <c r="B19" t="s">
        <v>18</v>
      </c>
      <c r="C19" s="3">
        <v>2173704</v>
      </c>
      <c r="D19">
        <v>4311</v>
      </c>
      <c r="E19">
        <f t="shared" si="0"/>
        <v>1.9832507093882146</v>
      </c>
      <c r="F19">
        <v>247</v>
      </c>
      <c r="G19">
        <v>6458</v>
      </c>
      <c r="I19">
        <f t="shared" si="1"/>
        <v>0</v>
      </c>
      <c r="J19">
        <v>284</v>
      </c>
      <c r="K19">
        <v>247</v>
      </c>
      <c r="L19">
        <v>242</v>
      </c>
      <c r="N19">
        <f>242/J19</f>
        <v>0.852112676056338</v>
      </c>
      <c r="O19" s="5">
        <f t="shared" si="3"/>
        <v>6.5877986546045</v>
      </c>
    </row>
    <row r="20" spans="1:13" ht="15.75">
      <c r="A20" t="s">
        <v>42</v>
      </c>
      <c r="B20" t="s">
        <v>19</v>
      </c>
      <c r="C20" s="4">
        <v>1062072</v>
      </c>
      <c r="E20">
        <f>5866/C20*1000</f>
        <v>5.5231660377074245</v>
      </c>
      <c r="G20">
        <v>5866</v>
      </c>
      <c r="H20">
        <v>5515</v>
      </c>
      <c r="L20">
        <v>2</v>
      </c>
      <c r="M20">
        <v>1</v>
      </c>
    </row>
    <row r="21" spans="2:15" ht="12.75">
      <c r="B21" t="s">
        <v>24</v>
      </c>
      <c r="D21">
        <f>SUM(D3:D20)</f>
        <v>104317</v>
      </c>
      <c r="E21" t="e">
        <f t="shared" si="0"/>
        <v>#DIV/0!</v>
      </c>
      <c r="F21">
        <f>SUM(F3:F20)</f>
        <v>29418</v>
      </c>
      <c r="G21">
        <f>SUM(G3:G20)</f>
        <v>64040</v>
      </c>
      <c r="H21">
        <f>SUM(H3:H20)</f>
        <v>44320</v>
      </c>
      <c r="I21">
        <f t="shared" si="1"/>
        <v>0.424858843716748</v>
      </c>
      <c r="J21">
        <f>SUM(J3:J20)</f>
        <v>7399</v>
      </c>
      <c r="K21">
        <f>SUM(K3:K20)</f>
        <v>3340</v>
      </c>
      <c r="L21">
        <f>SUM(L3:L20)</f>
        <v>3998</v>
      </c>
      <c r="M21">
        <f>SUM(M3:M20)</f>
        <v>2175</v>
      </c>
      <c r="N21">
        <f t="shared" si="2"/>
        <v>0.29395864305987296</v>
      </c>
      <c r="O21" s="5">
        <f t="shared" si="3"/>
        <v>7.0928036657495905</v>
      </c>
    </row>
    <row r="22" ht="12.75">
      <c r="F22" t="s">
        <v>20</v>
      </c>
    </row>
    <row r="23" ht="12.75">
      <c r="F23" t="s">
        <v>21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2017-09-02T18:42:15Z</dcterms:modified>
  <cp:category/>
  <cp:version/>
  <cp:contentType/>
  <cp:contentStatus/>
</cp:coreProperties>
</file>