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80" windowWidth="15840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<sst xmlns="http://schemas.openxmlformats.org/spreadsheetml/2006/main" count="93" uniqueCount="65">
  <si>
    <t>Tartomány</t>
  </si>
  <si>
    <t>Alsó-Ausztria</t>
  </si>
  <si>
    <t>Salzburg</t>
  </si>
  <si>
    <t>Steiermark</t>
  </si>
  <si>
    <t>Kärnthen</t>
  </si>
  <si>
    <t>Krain</t>
  </si>
  <si>
    <t>Küstenland</t>
  </si>
  <si>
    <t>Böhmen</t>
  </si>
  <si>
    <t>Mähren</t>
  </si>
  <si>
    <t>Schlesien</t>
  </si>
  <si>
    <t>Galicia</t>
  </si>
  <si>
    <t>Bukowina</t>
  </si>
  <si>
    <t>Dalmácia</t>
  </si>
  <si>
    <t>Ausztria</t>
  </si>
  <si>
    <t>Italia (Velence)</t>
  </si>
  <si>
    <t>Magyarország</t>
  </si>
  <si>
    <t>Horvátország</t>
  </si>
  <si>
    <t>Erdély</t>
  </si>
  <si>
    <t>Magyar korona országai</t>
  </si>
  <si>
    <t>gőzgépek</t>
  </si>
  <si>
    <t>száma</t>
  </si>
  <si>
    <t>teljesítménye</t>
  </si>
  <si>
    <t>HP</t>
  </si>
  <si>
    <t>Mezőgazdaság 1852</t>
  </si>
  <si>
    <t>Mezőgazdaság 1863</t>
  </si>
  <si>
    <t>Tirol és Vorarlberg</t>
  </si>
  <si>
    <t>Monarchia</t>
  </si>
  <si>
    <t>Bányászat 1852</t>
  </si>
  <si>
    <t>Bányászat 1863</t>
  </si>
  <si>
    <t>Ipar 1852</t>
  </si>
  <si>
    <t>Ipar 1863</t>
  </si>
  <si>
    <t>Felső-Ausztria</t>
  </si>
  <si>
    <t>Lakosság</t>
  </si>
  <si>
    <t>1862 végén</t>
  </si>
  <si>
    <t>Határőrvidék</t>
  </si>
  <si>
    <t>Bányászat és ipar 1852</t>
  </si>
  <si>
    <t>Bányászat és ipar 1863</t>
  </si>
  <si>
    <t xml:space="preserve">A HP </t>
  </si>
  <si>
    <t>indexe</t>
  </si>
  <si>
    <t>1852=100</t>
  </si>
  <si>
    <t>Tízezer lakosra</t>
  </si>
  <si>
    <t>jutó HP</t>
  </si>
  <si>
    <t>Bányászat és ipar</t>
  </si>
  <si>
    <t>Gőzgépek a Monarchia gazdaságában, 1852, 1863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</si>
  <si>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</si>
  <si>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</si>
  <si>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</si>
  <si>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</si>
  <si>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</si>
  <si>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</si>
  <si>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</si>
  <si>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</si>
  <si>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</si>
  <si>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</si>
  <si>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</si>
  <si>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C18</t>
  </si>
  <si>
    <t>C14</t>
  </si>
  <si>
    <t>C15</t>
  </si>
  <si>
    <t>C00</t>
  </si>
  <si>
    <t>C17</t>
  </si>
  <si>
    <t>M0</t>
  </si>
  <si>
    <t>M8</t>
  </si>
  <si>
    <t>M7</t>
  </si>
  <si>
    <t>M9</t>
  </si>
  <si>
    <t>M00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</si>
</sst>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  <numFmt numFmtId="166" formatCode="0.00000"/>
    <numFmt numFmtId="167" formatCode="0.0000"/>
  </numFmts>
  <fonts count="39">
    <font>
      <sz val="12"/>
      <name val="Times New Roman"/>
      <family val="0"/>
    </font>
    <font>
      <b/>
      <sz val="12"/>
      <color indexed="8"/>
      <name val="Times New Roman CE"/>
      <family val="0"/>
    </font>
    <font>
      <sz val="12"/>
      <color indexed="8"/>
      <name val="Times New Roman CE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0" fillId="0" borderId="0" xfId="0" applyAlignment="1" quotePrefix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PageLayoutView="0" workbookViewId="0" topLeftCell="A1">
      <pane xSplit="2" ySplit="6" topLeftCell="C1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4" sqref="A34"/>
    </sheetView>
  </sheetViews>
  <sheetFormatPr defaultColWidth="9.00390625" defaultRowHeight="15.75"/>
  <cols>
    <col min="1" max="1" width="9.00390625" style="16" customWidth="1"/>
    <col min="2" max="2" width="23.125" style="0" customWidth="1"/>
    <col min="3" max="3" width="12.00390625" style="0" customWidth="1"/>
    <col min="5" max="7" width="10.625" style="0" customWidth="1"/>
    <col min="9" max="9" width="10.75390625" style="0" customWidth="1"/>
    <col min="11" max="11" width="11.00390625" style="0" customWidth="1"/>
    <col min="13" max="13" width="11.625" style="0" customWidth="1"/>
    <col min="15" max="15" width="11.25390625" style="0" customWidth="1"/>
    <col min="17" max="17" width="11.625" style="0" customWidth="1"/>
    <col min="19" max="19" width="11.625" style="0" customWidth="1"/>
    <col min="21" max="21" width="13.75390625" style="0" customWidth="1"/>
  </cols>
  <sheetData>
    <row r="1" ht="15.75">
      <c r="B1" s="13" t="s">
        <v>43</v>
      </c>
    </row>
    <row r="2" ht="15.75">
      <c r="B2" s="13"/>
    </row>
    <row r="3" spans="3:21" ht="15.75">
      <c r="C3" s="6" t="s">
        <v>32</v>
      </c>
      <c r="D3" s="19" t="s">
        <v>23</v>
      </c>
      <c r="E3" s="19"/>
      <c r="F3" s="19" t="s">
        <v>24</v>
      </c>
      <c r="G3" s="19"/>
      <c r="H3" s="19" t="s">
        <v>27</v>
      </c>
      <c r="I3" s="19"/>
      <c r="J3" s="19" t="s">
        <v>28</v>
      </c>
      <c r="K3" s="19"/>
      <c r="L3" s="19" t="s">
        <v>29</v>
      </c>
      <c r="M3" s="19"/>
      <c r="N3" s="19" t="s">
        <v>30</v>
      </c>
      <c r="O3" s="19"/>
      <c r="P3" s="19" t="s">
        <v>35</v>
      </c>
      <c r="Q3" s="19"/>
      <c r="R3" s="19" t="s">
        <v>36</v>
      </c>
      <c r="S3" s="19"/>
      <c r="T3" s="6" t="s">
        <v>37</v>
      </c>
      <c r="U3" s="6" t="s">
        <v>40</v>
      </c>
    </row>
    <row r="4" spans="3:21" ht="15.75">
      <c r="C4" s="5" t="s">
        <v>33</v>
      </c>
      <c r="D4" s="18" t="s">
        <v>19</v>
      </c>
      <c r="E4" s="18"/>
      <c r="F4" s="18" t="s">
        <v>19</v>
      </c>
      <c r="G4" s="18"/>
      <c r="H4" s="18" t="s">
        <v>19</v>
      </c>
      <c r="I4" s="18"/>
      <c r="J4" s="18" t="s">
        <v>19</v>
      </c>
      <c r="K4" s="18"/>
      <c r="L4" s="18" t="s">
        <v>19</v>
      </c>
      <c r="M4" s="18"/>
      <c r="N4" s="18" t="s">
        <v>19</v>
      </c>
      <c r="O4" s="18"/>
      <c r="P4" s="18" t="s">
        <v>19</v>
      </c>
      <c r="Q4" s="18"/>
      <c r="R4" s="18" t="s">
        <v>19</v>
      </c>
      <c r="S4" s="18"/>
      <c r="T4" s="6" t="s">
        <v>38</v>
      </c>
      <c r="U4" s="6" t="s">
        <v>41</v>
      </c>
    </row>
    <row r="5" spans="4:21" ht="15.75">
      <c r="D5" s="5" t="s">
        <v>20</v>
      </c>
      <c r="E5" s="5" t="s">
        <v>21</v>
      </c>
      <c r="F5" s="5" t="s">
        <v>20</v>
      </c>
      <c r="G5" s="5" t="s">
        <v>21</v>
      </c>
      <c r="H5" s="5" t="s">
        <v>20</v>
      </c>
      <c r="I5" s="5" t="s">
        <v>21</v>
      </c>
      <c r="J5" s="5" t="s">
        <v>20</v>
      </c>
      <c r="K5" s="5" t="s">
        <v>21</v>
      </c>
      <c r="L5" s="5" t="s">
        <v>20</v>
      </c>
      <c r="M5" s="5" t="s">
        <v>21</v>
      </c>
      <c r="N5" s="5" t="s">
        <v>20</v>
      </c>
      <c r="O5" s="5" t="s">
        <v>21</v>
      </c>
      <c r="P5" s="5" t="s">
        <v>20</v>
      </c>
      <c r="Q5" s="5" t="s">
        <v>21</v>
      </c>
      <c r="R5" s="5" t="s">
        <v>20</v>
      </c>
      <c r="S5" s="5" t="s">
        <v>21</v>
      </c>
      <c r="T5" s="10" t="s">
        <v>39</v>
      </c>
      <c r="U5" s="5">
        <v>1863</v>
      </c>
    </row>
    <row r="6" spans="5:21" ht="15.75">
      <c r="E6" s="5" t="s">
        <v>22</v>
      </c>
      <c r="G6" s="5" t="s">
        <v>22</v>
      </c>
      <c r="I6" s="5" t="s">
        <v>22</v>
      </c>
      <c r="K6" s="5" t="s">
        <v>22</v>
      </c>
      <c r="M6" s="5" t="s">
        <v>22</v>
      </c>
      <c r="O6" s="5" t="s">
        <v>22</v>
      </c>
      <c r="Q6" s="5" t="s">
        <v>22</v>
      </c>
      <c r="S6" s="5" t="s">
        <v>22</v>
      </c>
      <c r="U6" t="s">
        <v>42</v>
      </c>
    </row>
    <row r="7" ht="15.75">
      <c r="B7" s="1" t="s">
        <v>0</v>
      </c>
    </row>
    <row r="8" ht="15.75">
      <c r="B8" s="2"/>
    </row>
    <row r="9" spans="1:21" ht="15.75">
      <c r="A9" s="16" t="s">
        <v>44</v>
      </c>
      <c r="B9" s="3" t="s">
        <v>1</v>
      </c>
      <c r="C9">
        <v>1733866</v>
      </c>
      <c r="H9">
        <v>1</v>
      </c>
      <c r="I9">
        <v>6</v>
      </c>
      <c r="J9">
        <v>12</v>
      </c>
      <c r="K9">
        <v>159</v>
      </c>
      <c r="L9">
        <v>117</v>
      </c>
      <c r="M9">
        <v>1359</v>
      </c>
      <c r="N9">
        <v>354</v>
      </c>
      <c r="O9">
        <v>5162</v>
      </c>
      <c r="P9">
        <f>+H9+L9</f>
        <v>118</v>
      </c>
      <c r="Q9">
        <f>+I9+M9</f>
        <v>1365</v>
      </c>
      <c r="R9">
        <f>+J9+N9</f>
        <v>366</v>
      </c>
      <c r="S9">
        <f>+K9+O9</f>
        <v>5321</v>
      </c>
      <c r="T9" s="12">
        <f>+S9/Q9*100</f>
        <v>389.8168498168498</v>
      </c>
      <c r="U9" s="11">
        <f>+S9/C9*10000</f>
        <v>30.688646066074313</v>
      </c>
    </row>
    <row r="10" spans="1:21" ht="15.75">
      <c r="A10" s="16" t="s">
        <v>45</v>
      </c>
      <c r="B10" s="3" t="s">
        <v>31</v>
      </c>
      <c r="C10">
        <v>713803</v>
      </c>
      <c r="H10">
        <v>1</v>
      </c>
      <c r="I10">
        <v>10</v>
      </c>
      <c r="L10">
        <v>1</v>
      </c>
      <c r="M10">
        <v>4</v>
      </c>
      <c r="N10">
        <v>24</v>
      </c>
      <c r="O10">
        <v>238</v>
      </c>
      <c r="P10">
        <f aca="true" t="shared" si="0" ref="P10:P20">+H10+L10</f>
        <v>2</v>
      </c>
      <c r="Q10">
        <f aca="true" t="shared" si="1" ref="Q10:Q20">+I10+M10</f>
        <v>14</v>
      </c>
      <c r="R10">
        <f aca="true" t="shared" si="2" ref="R10:R21">+J10+N10</f>
        <v>24</v>
      </c>
      <c r="S10">
        <f aca="true" t="shared" si="3" ref="S10:S21">+K10+O10</f>
        <v>238</v>
      </c>
      <c r="T10" s="12">
        <f aca="true" t="shared" si="4" ref="T10:T32">+S10/Q10*100</f>
        <v>1700</v>
      </c>
      <c r="U10" s="11">
        <f aca="true" t="shared" si="5" ref="U10:U21">+S10/C10*10000</f>
        <v>3.334253288372282</v>
      </c>
    </row>
    <row r="11" spans="1:21" ht="15.75">
      <c r="A11" s="16" t="s">
        <v>46</v>
      </c>
      <c r="B11" s="3" t="s">
        <v>2</v>
      </c>
      <c r="C11">
        <v>146675</v>
      </c>
      <c r="L11">
        <v>1</v>
      </c>
      <c r="M11">
        <v>3</v>
      </c>
      <c r="N11">
        <v>3</v>
      </c>
      <c r="O11">
        <v>28</v>
      </c>
      <c r="P11">
        <f t="shared" si="0"/>
        <v>1</v>
      </c>
      <c r="Q11">
        <f t="shared" si="1"/>
        <v>3</v>
      </c>
      <c r="R11">
        <f t="shared" si="2"/>
        <v>3</v>
      </c>
      <c r="S11">
        <f t="shared" si="3"/>
        <v>28</v>
      </c>
      <c r="T11" s="12">
        <f t="shared" si="4"/>
        <v>933.3333333333334</v>
      </c>
      <c r="U11" s="11">
        <f t="shared" si="5"/>
        <v>1.908982444179308</v>
      </c>
    </row>
    <row r="12" spans="1:21" ht="15.75">
      <c r="A12" s="16" t="s">
        <v>47</v>
      </c>
      <c r="B12" s="3" t="s">
        <v>3</v>
      </c>
      <c r="C12">
        <v>1075322</v>
      </c>
      <c r="H12">
        <v>1</v>
      </c>
      <c r="I12">
        <v>6</v>
      </c>
      <c r="J12">
        <v>14</v>
      </c>
      <c r="K12">
        <v>153</v>
      </c>
      <c r="L12">
        <v>12</v>
      </c>
      <c r="M12">
        <v>286</v>
      </c>
      <c r="N12">
        <v>140</v>
      </c>
      <c r="O12">
        <v>3483</v>
      </c>
      <c r="P12">
        <f t="shared" si="0"/>
        <v>13</v>
      </c>
      <c r="Q12">
        <f t="shared" si="1"/>
        <v>292</v>
      </c>
      <c r="R12">
        <f t="shared" si="2"/>
        <v>154</v>
      </c>
      <c r="S12">
        <f t="shared" si="3"/>
        <v>3636</v>
      </c>
      <c r="T12" s="12">
        <f t="shared" si="4"/>
        <v>1245.2054794520548</v>
      </c>
      <c r="U12" s="11">
        <f t="shared" si="5"/>
        <v>33.81312760270877</v>
      </c>
    </row>
    <row r="13" spans="1:21" ht="15.75">
      <c r="A13" s="16" t="s">
        <v>48</v>
      </c>
      <c r="B13" s="3" t="s">
        <v>4</v>
      </c>
      <c r="C13">
        <v>339279</v>
      </c>
      <c r="J13">
        <v>6</v>
      </c>
      <c r="K13">
        <v>90</v>
      </c>
      <c r="N13">
        <v>42</v>
      </c>
      <c r="O13">
        <v>1177</v>
      </c>
      <c r="R13">
        <f t="shared" si="2"/>
        <v>48</v>
      </c>
      <c r="S13">
        <f t="shared" si="3"/>
        <v>1267</v>
      </c>
      <c r="T13" s="12"/>
      <c r="U13" s="11">
        <f t="shared" si="5"/>
        <v>37.34389691080202</v>
      </c>
    </row>
    <row r="14" spans="1:21" ht="15.75">
      <c r="A14" s="16" t="s">
        <v>49</v>
      </c>
      <c r="B14" s="3" t="s">
        <v>5</v>
      </c>
      <c r="C14">
        <v>465838</v>
      </c>
      <c r="H14">
        <v>1</v>
      </c>
      <c r="I14">
        <v>28</v>
      </c>
      <c r="J14">
        <v>1</v>
      </c>
      <c r="K14">
        <v>60</v>
      </c>
      <c r="L14">
        <v>7</v>
      </c>
      <c r="M14">
        <v>70</v>
      </c>
      <c r="N14">
        <v>16</v>
      </c>
      <c r="O14">
        <v>197</v>
      </c>
      <c r="P14">
        <f t="shared" si="0"/>
        <v>8</v>
      </c>
      <c r="Q14">
        <f t="shared" si="1"/>
        <v>98</v>
      </c>
      <c r="R14">
        <f t="shared" si="2"/>
        <v>17</v>
      </c>
      <c r="S14">
        <f t="shared" si="3"/>
        <v>257</v>
      </c>
      <c r="T14" s="12">
        <f t="shared" si="4"/>
        <v>262.2448979591837</v>
      </c>
      <c r="U14" s="11">
        <f t="shared" si="5"/>
        <v>5.5169393651870395</v>
      </c>
    </row>
    <row r="15" spans="1:21" ht="15.75">
      <c r="A15" s="16" t="s">
        <v>50</v>
      </c>
      <c r="B15" s="3" t="s">
        <v>6</v>
      </c>
      <c r="C15">
        <v>551860</v>
      </c>
      <c r="F15">
        <v>4</v>
      </c>
      <c r="G15">
        <v>40</v>
      </c>
      <c r="L15">
        <v>19</v>
      </c>
      <c r="M15">
        <v>250</v>
      </c>
      <c r="N15">
        <v>38</v>
      </c>
      <c r="O15">
        <v>801</v>
      </c>
      <c r="P15">
        <f t="shared" si="0"/>
        <v>19</v>
      </c>
      <c r="Q15">
        <f t="shared" si="1"/>
        <v>250</v>
      </c>
      <c r="R15">
        <f t="shared" si="2"/>
        <v>38</v>
      </c>
      <c r="S15">
        <f t="shared" si="3"/>
        <v>801</v>
      </c>
      <c r="T15" s="12">
        <f t="shared" si="4"/>
        <v>320.40000000000003</v>
      </c>
      <c r="U15" s="11">
        <f t="shared" si="5"/>
        <v>14.514550791867501</v>
      </c>
    </row>
    <row r="16" spans="1:21" ht="15.75">
      <c r="A16" s="16" t="s">
        <v>51</v>
      </c>
      <c r="B16" s="3" t="s">
        <v>25</v>
      </c>
      <c r="C16">
        <v>869204</v>
      </c>
      <c r="D16">
        <v>1</v>
      </c>
      <c r="E16">
        <v>3</v>
      </c>
      <c r="L16">
        <v>2</v>
      </c>
      <c r="M16">
        <v>10</v>
      </c>
      <c r="N16">
        <v>21</v>
      </c>
      <c r="O16">
        <v>231</v>
      </c>
      <c r="P16">
        <f t="shared" si="0"/>
        <v>2</v>
      </c>
      <c r="Q16">
        <f t="shared" si="1"/>
        <v>10</v>
      </c>
      <c r="R16">
        <f t="shared" si="2"/>
        <v>21</v>
      </c>
      <c r="S16">
        <f t="shared" si="3"/>
        <v>231</v>
      </c>
      <c r="T16" s="12">
        <f t="shared" si="4"/>
        <v>2310</v>
      </c>
      <c r="U16" s="11">
        <f t="shared" si="5"/>
        <v>2.6576039686885933</v>
      </c>
    </row>
    <row r="17" spans="1:21" ht="15.75">
      <c r="A17" s="16" t="s">
        <v>52</v>
      </c>
      <c r="B17" s="3" t="s">
        <v>7</v>
      </c>
      <c r="C17">
        <v>4992092</v>
      </c>
      <c r="F17">
        <v>8</v>
      </c>
      <c r="G17">
        <v>64</v>
      </c>
      <c r="H17">
        <v>47</v>
      </c>
      <c r="I17">
        <v>832</v>
      </c>
      <c r="J17">
        <v>225</v>
      </c>
      <c r="K17">
        <v>4356</v>
      </c>
      <c r="L17">
        <v>185</v>
      </c>
      <c r="M17">
        <v>2728</v>
      </c>
      <c r="N17">
        <v>933</v>
      </c>
      <c r="O17">
        <v>13755</v>
      </c>
      <c r="P17">
        <f t="shared" si="0"/>
        <v>232</v>
      </c>
      <c r="Q17">
        <f t="shared" si="1"/>
        <v>3560</v>
      </c>
      <c r="R17">
        <f t="shared" si="2"/>
        <v>1158</v>
      </c>
      <c r="S17">
        <f t="shared" si="3"/>
        <v>18111</v>
      </c>
      <c r="T17" s="12">
        <f t="shared" si="4"/>
        <v>508.7359550561798</v>
      </c>
      <c r="U17" s="11">
        <f t="shared" si="5"/>
        <v>36.27937946656432</v>
      </c>
    </row>
    <row r="18" spans="1:21" ht="15.75">
      <c r="A18" s="16" t="s">
        <v>53</v>
      </c>
      <c r="B18" s="3" t="s">
        <v>8</v>
      </c>
      <c r="C18">
        <v>1961690</v>
      </c>
      <c r="F18">
        <v>2</v>
      </c>
      <c r="G18">
        <v>11</v>
      </c>
      <c r="H18">
        <v>18</v>
      </c>
      <c r="I18">
        <v>228</v>
      </c>
      <c r="J18">
        <v>58</v>
      </c>
      <c r="K18">
        <v>1720</v>
      </c>
      <c r="L18">
        <v>147</v>
      </c>
      <c r="M18">
        <v>1957</v>
      </c>
      <c r="N18">
        <v>497</v>
      </c>
      <c r="O18">
        <v>6973</v>
      </c>
      <c r="P18">
        <f t="shared" si="0"/>
        <v>165</v>
      </c>
      <c r="Q18">
        <f t="shared" si="1"/>
        <v>2185</v>
      </c>
      <c r="R18">
        <f t="shared" si="2"/>
        <v>555</v>
      </c>
      <c r="S18">
        <f t="shared" si="3"/>
        <v>8693</v>
      </c>
      <c r="T18" s="12">
        <f t="shared" si="4"/>
        <v>397.84897025171625</v>
      </c>
      <c r="U18" s="11">
        <f t="shared" si="5"/>
        <v>44.313831441257285</v>
      </c>
    </row>
    <row r="19" spans="1:21" ht="15.75">
      <c r="A19" s="16" t="s">
        <v>54</v>
      </c>
      <c r="B19" s="3" t="s">
        <v>9</v>
      </c>
      <c r="C19">
        <v>477184</v>
      </c>
      <c r="F19">
        <v>1</v>
      </c>
      <c r="G19">
        <v>6</v>
      </c>
      <c r="H19">
        <v>34</v>
      </c>
      <c r="I19">
        <v>631</v>
      </c>
      <c r="J19">
        <v>87</v>
      </c>
      <c r="K19">
        <v>2593</v>
      </c>
      <c r="L19">
        <v>30</v>
      </c>
      <c r="M19">
        <v>270</v>
      </c>
      <c r="N19">
        <v>162</v>
      </c>
      <c r="O19">
        <v>2368</v>
      </c>
      <c r="P19">
        <f t="shared" si="0"/>
        <v>64</v>
      </c>
      <c r="Q19">
        <f t="shared" si="1"/>
        <v>901</v>
      </c>
      <c r="R19">
        <f t="shared" si="2"/>
        <v>249</v>
      </c>
      <c r="S19">
        <f t="shared" si="3"/>
        <v>4961</v>
      </c>
      <c r="T19" s="12">
        <f t="shared" si="4"/>
        <v>550.6104328523862</v>
      </c>
      <c r="U19" s="11">
        <f t="shared" si="5"/>
        <v>103.96408932403433</v>
      </c>
    </row>
    <row r="20" spans="1:21" ht="15.75">
      <c r="A20" s="16" t="s">
        <v>55</v>
      </c>
      <c r="B20" s="3" t="s">
        <v>10</v>
      </c>
      <c r="C20">
        <v>4939118</v>
      </c>
      <c r="F20">
        <v>1</v>
      </c>
      <c r="G20">
        <v>8</v>
      </c>
      <c r="H20">
        <v>2</v>
      </c>
      <c r="I20">
        <v>21</v>
      </c>
      <c r="J20">
        <v>30</v>
      </c>
      <c r="K20">
        <v>968</v>
      </c>
      <c r="L20">
        <v>13</v>
      </c>
      <c r="M20">
        <v>173</v>
      </c>
      <c r="N20">
        <v>91</v>
      </c>
      <c r="O20">
        <v>1318</v>
      </c>
      <c r="P20">
        <f t="shared" si="0"/>
        <v>15</v>
      </c>
      <c r="Q20">
        <f t="shared" si="1"/>
        <v>194</v>
      </c>
      <c r="R20">
        <f t="shared" si="2"/>
        <v>121</v>
      </c>
      <c r="S20">
        <f t="shared" si="3"/>
        <v>2286</v>
      </c>
      <c r="T20" s="12">
        <f t="shared" si="4"/>
        <v>1178.3505154639176</v>
      </c>
      <c r="U20" s="11">
        <f t="shared" si="5"/>
        <v>4.628356722799496</v>
      </c>
    </row>
    <row r="21" spans="1:21" ht="15.75">
      <c r="A21" s="16" t="s">
        <v>56</v>
      </c>
      <c r="B21" s="3" t="s">
        <v>11</v>
      </c>
      <c r="C21">
        <v>494211</v>
      </c>
      <c r="F21">
        <v>2</v>
      </c>
      <c r="G21">
        <v>18</v>
      </c>
      <c r="J21">
        <v>1</v>
      </c>
      <c r="K21">
        <v>12</v>
      </c>
      <c r="N21">
        <v>2</v>
      </c>
      <c r="O21">
        <v>78</v>
      </c>
      <c r="R21">
        <f t="shared" si="2"/>
        <v>3</v>
      </c>
      <c r="S21">
        <f t="shared" si="3"/>
        <v>90</v>
      </c>
      <c r="T21" s="12"/>
      <c r="U21" s="11">
        <f t="shared" si="5"/>
        <v>1.8210845165324123</v>
      </c>
    </row>
    <row r="22" spans="1:3" ht="15.75">
      <c r="A22" s="16" t="s">
        <v>57</v>
      </c>
      <c r="B22" s="3" t="s">
        <v>12</v>
      </c>
      <c r="C22">
        <v>432945</v>
      </c>
    </row>
    <row r="23" spans="1:21" s="9" customFormat="1" ht="15.75">
      <c r="A23" s="17" t="s">
        <v>58</v>
      </c>
      <c r="B23" s="4" t="s">
        <v>13</v>
      </c>
      <c r="C23" s="9">
        <f>SUM(C9:C22)</f>
        <v>19193087</v>
      </c>
      <c r="D23" s="9">
        <f>SUM(D16:D22)</f>
        <v>1</v>
      </c>
      <c r="E23" s="9">
        <f>SUM(E16:E22)</f>
        <v>3</v>
      </c>
      <c r="F23" s="9">
        <f>SUM(F9:F22)</f>
        <v>18</v>
      </c>
      <c r="G23" s="9">
        <f>SUM(G9:G22)</f>
        <v>147</v>
      </c>
      <c r="H23" s="9">
        <f aca="true" t="shared" si="6" ref="H23:M23">SUM(H9:H22)</f>
        <v>105</v>
      </c>
      <c r="I23" s="9">
        <f t="shared" si="6"/>
        <v>1762</v>
      </c>
      <c r="J23" s="9">
        <f t="shared" si="6"/>
        <v>434</v>
      </c>
      <c r="K23" s="9">
        <f t="shared" si="6"/>
        <v>10111</v>
      </c>
      <c r="L23" s="9">
        <f t="shared" si="6"/>
        <v>534</v>
      </c>
      <c r="M23" s="9">
        <f t="shared" si="6"/>
        <v>7110</v>
      </c>
      <c r="N23" s="9">
        <f>SUM(N9:N22)</f>
        <v>2323</v>
      </c>
      <c r="O23" s="9">
        <f>SUM(O9:O22)</f>
        <v>35809</v>
      </c>
      <c r="P23" s="13">
        <f aca="true" t="shared" si="7" ref="P23:S24">+H23+L23</f>
        <v>639</v>
      </c>
      <c r="Q23" s="13">
        <f t="shared" si="7"/>
        <v>8872</v>
      </c>
      <c r="R23" s="13">
        <f t="shared" si="7"/>
        <v>2757</v>
      </c>
      <c r="S23" s="13">
        <f t="shared" si="7"/>
        <v>45920</v>
      </c>
      <c r="T23" s="14">
        <f t="shared" si="4"/>
        <v>517.5834084761046</v>
      </c>
      <c r="U23" s="15">
        <f>+S23/C23*10000</f>
        <v>23.92528101394007</v>
      </c>
    </row>
    <row r="24" spans="1:21" ht="15.75">
      <c r="A24" s="16" t="s">
        <v>59</v>
      </c>
      <c r="B24" s="3" t="s">
        <v>14</v>
      </c>
      <c r="C24">
        <v>2547825</v>
      </c>
      <c r="D24">
        <v>8</v>
      </c>
      <c r="E24">
        <v>56</v>
      </c>
      <c r="F24">
        <v>138</v>
      </c>
      <c r="G24">
        <v>1476</v>
      </c>
      <c r="L24">
        <v>17</v>
      </c>
      <c r="M24">
        <v>188</v>
      </c>
      <c r="N24">
        <v>36</v>
      </c>
      <c r="O24">
        <v>439</v>
      </c>
      <c r="P24">
        <f t="shared" si="7"/>
        <v>17</v>
      </c>
      <c r="Q24">
        <f t="shared" si="7"/>
        <v>188</v>
      </c>
      <c r="R24">
        <f t="shared" si="7"/>
        <v>36</v>
      </c>
      <c r="S24">
        <f t="shared" si="7"/>
        <v>439</v>
      </c>
      <c r="T24" s="12">
        <f t="shared" si="4"/>
        <v>233.51063829787236</v>
      </c>
      <c r="U24" s="11">
        <f>+S24/C24*10000</f>
        <v>1.7230382777467057</v>
      </c>
    </row>
    <row r="26" spans="1:21" ht="15.75">
      <c r="A26" s="16" t="s">
        <v>60</v>
      </c>
      <c r="B26" s="8" t="s">
        <v>15</v>
      </c>
      <c r="C26">
        <v>10452405</v>
      </c>
      <c r="F26">
        <v>194</v>
      </c>
      <c r="G26">
        <v>1603</v>
      </c>
      <c r="H26">
        <v>6</v>
      </c>
      <c r="I26">
        <v>71</v>
      </c>
      <c r="J26">
        <v>26</v>
      </c>
      <c r="K26">
        <v>454</v>
      </c>
      <c r="L26">
        <v>75</v>
      </c>
      <c r="M26">
        <v>1132</v>
      </c>
      <c r="N26">
        <v>433</v>
      </c>
      <c r="O26">
        <v>7236</v>
      </c>
      <c r="P26">
        <f aca="true" t="shared" si="8" ref="P26:S27">+H26+L26</f>
        <v>81</v>
      </c>
      <c r="Q26">
        <f t="shared" si="8"/>
        <v>1203</v>
      </c>
      <c r="R26">
        <f t="shared" si="8"/>
        <v>459</v>
      </c>
      <c r="S26">
        <f t="shared" si="8"/>
        <v>7690</v>
      </c>
      <c r="T26" s="12">
        <f t="shared" si="4"/>
        <v>639.2352452202826</v>
      </c>
      <c r="U26" s="11">
        <f>+S26/C26*10000</f>
        <v>7.3571584721411005</v>
      </c>
    </row>
    <row r="27" spans="1:21" ht="15.75">
      <c r="A27" s="16" t="s">
        <v>61</v>
      </c>
      <c r="B27" s="8" t="s">
        <v>16</v>
      </c>
      <c r="C27">
        <v>935175</v>
      </c>
      <c r="F27">
        <v>8</v>
      </c>
      <c r="G27">
        <v>58</v>
      </c>
      <c r="J27">
        <v>1</v>
      </c>
      <c r="K27">
        <v>16</v>
      </c>
      <c r="L27">
        <v>4</v>
      </c>
      <c r="M27">
        <v>43</v>
      </c>
      <c r="N27">
        <v>18</v>
      </c>
      <c r="O27">
        <v>477</v>
      </c>
      <c r="P27">
        <f t="shared" si="8"/>
        <v>4</v>
      </c>
      <c r="Q27">
        <f t="shared" si="8"/>
        <v>43</v>
      </c>
      <c r="R27">
        <f t="shared" si="8"/>
        <v>19</v>
      </c>
      <c r="S27">
        <f t="shared" si="8"/>
        <v>493</v>
      </c>
      <c r="T27" s="12">
        <f t="shared" si="4"/>
        <v>1146.5116279069769</v>
      </c>
      <c r="U27" s="11">
        <f>+S27/C27*10000</f>
        <v>5.271740583313283</v>
      </c>
    </row>
    <row r="28" spans="1:21" ht="15.75">
      <c r="A28" s="16" t="s">
        <v>62</v>
      </c>
      <c r="B28" s="8" t="s">
        <v>17</v>
      </c>
      <c r="C28">
        <v>2038235</v>
      </c>
      <c r="N28">
        <v>13</v>
      </c>
      <c r="O28">
        <v>240</v>
      </c>
      <c r="R28">
        <f aca="true" t="shared" si="9" ref="R28:S30">+J28+N28</f>
        <v>13</v>
      </c>
      <c r="S28">
        <f t="shared" si="9"/>
        <v>240</v>
      </c>
      <c r="T28" s="12"/>
      <c r="U28" s="11">
        <f>+S28/C28*10000</f>
        <v>1.1774893474010601</v>
      </c>
    </row>
    <row r="29" spans="1:21" ht="15.75">
      <c r="A29" s="16" t="s">
        <v>63</v>
      </c>
      <c r="B29" s="8" t="s">
        <v>34</v>
      </c>
      <c r="C29">
        <v>1100921</v>
      </c>
      <c r="N29">
        <v>16</v>
      </c>
      <c r="O29">
        <v>181</v>
      </c>
      <c r="R29">
        <f t="shared" si="9"/>
        <v>16</v>
      </c>
      <c r="S29">
        <f t="shared" si="9"/>
        <v>181</v>
      </c>
      <c r="T29" s="12"/>
      <c r="U29" s="11">
        <f>+S29/C29*10000</f>
        <v>1.6440780037804712</v>
      </c>
    </row>
    <row r="30" spans="1:21" s="9" customFormat="1" ht="15.75">
      <c r="A30" s="17" t="s">
        <v>64</v>
      </c>
      <c r="B30" s="4" t="s">
        <v>18</v>
      </c>
      <c r="C30" s="9">
        <f>SUM(C26:C28)</f>
        <v>13425815</v>
      </c>
      <c r="F30" s="9">
        <f>SUM(F26:F28)</f>
        <v>202</v>
      </c>
      <c r="G30" s="9">
        <f>SUM(G26:G28)</f>
        <v>1661</v>
      </c>
      <c r="H30" s="9">
        <f aca="true" t="shared" si="10" ref="H30:M30">SUM(H26:H28)</f>
        <v>6</v>
      </c>
      <c r="I30" s="9">
        <f t="shared" si="10"/>
        <v>71</v>
      </c>
      <c r="J30" s="9">
        <f t="shared" si="10"/>
        <v>27</v>
      </c>
      <c r="K30" s="9">
        <f t="shared" si="10"/>
        <v>470</v>
      </c>
      <c r="L30" s="9">
        <f t="shared" si="10"/>
        <v>79</v>
      </c>
      <c r="M30" s="9">
        <f t="shared" si="10"/>
        <v>1175</v>
      </c>
      <c r="N30" s="9">
        <f>SUM(N26:N28)</f>
        <v>464</v>
      </c>
      <c r="O30" s="9">
        <f>SUM(O26:O29)</f>
        <v>8134</v>
      </c>
      <c r="P30" s="13">
        <f>+H30+L30</f>
        <v>85</v>
      </c>
      <c r="Q30" s="13">
        <f>+I30+M30</f>
        <v>1246</v>
      </c>
      <c r="R30" s="13">
        <f t="shared" si="9"/>
        <v>491</v>
      </c>
      <c r="S30" s="13">
        <f t="shared" si="9"/>
        <v>8604</v>
      </c>
      <c r="T30" s="14">
        <f t="shared" si="4"/>
        <v>690.529695024077</v>
      </c>
      <c r="U30" s="15">
        <f>+S30/C30*10000</f>
        <v>6.408549499602072</v>
      </c>
    </row>
    <row r="32" spans="1:21" s="9" customFormat="1" ht="15.75">
      <c r="A32" s="17"/>
      <c r="B32" s="7" t="s">
        <v>26</v>
      </c>
      <c r="C32" s="9">
        <v>36267648</v>
      </c>
      <c r="D32" s="9">
        <v>9</v>
      </c>
      <c r="E32" s="9">
        <v>59</v>
      </c>
      <c r="F32" s="9">
        <v>358</v>
      </c>
      <c r="G32" s="9">
        <v>3284</v>
      </c>
      <c r="H32" s="9">
        <v>111</v>
      </c>
      <c r="I32" s="9">
        <v>1833</v>
      </c>
      <c r="J32" s="9">
        <v>461</v>
      </c>
      <c r="K32" s="9">
        <v>10581</v>
      </c>
      <c r="L32" s="9">
        <v>630</v>
      </c>
      <c r="M32" s="9">
        <v>8473</v>
      </c>
      <c r="N32" s="9">
        <v>2841</v>
      </c>
      <c r="O32" s="9">
        <v>44410</v>
      </c>
      <c r="P32" s="13">
        <f>+H32+L32</f>
        <v>741</v>
      </c>
      <c r="Q32" s="13">
        <f>+I32+M32</f>
        <v>10306</v>
      </c>
      <c r="R32" s="13">
        <f>+J32+N32</f>
        <v>3302</v>
      </c>
      <c r="S32" s="13">
        <f>+K32+O32</f>
        <v>54991</v>
      </c>
      <c r="T32" s="14">
        <f t="shared" si="4"/>
        <v>533.5823791965845</v>
      </c>
      <c r="U32" s="15">
        <f>+S32/C32*10000</f>
        <v>15.162549278078359</v>
      </c>
    </row>
  </sheetData>
  <sheetProtection/>
  <mergeCells count="16">
    <mergeCell ref="N3:O3"/>
    <mergeCell ref="N4:O4"/>
    <mergeCell ref="P3:Q3"/>
    <mergeCell ref="R3:S3"/>
    <mergeCell ref="P4:Q4"/>
    <mergeCell ref="R4:S4"/>
    <mergeCell ref="D4:E4"/>
    <mergeCell ref="D3:E3"/>
    <mergeCell ref="H3:I3"/>
    <mergeCell ref="L3:M3"/>
    <mergeCell ref="H4:I4"/>
    <mergeCell ref="L4:M4"/>
    <mergeCell ref="F3:G3"/>
    <mergeCell ref="F4:G4"/>
    <mergeCell ref="J3:K3"/>
    <mergeCell ref="J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Mariann</dc:creator>
  <cp:keywords/>
  <dc:description/>
  <cp:lastModifiedBy>telepit</cp:lastModifiedBy>
  <dcterms:created xsi:type="dcterms:W3CDTF">2005-09-06T11:23:43Z</dcterms:created>
  <dcterms:modified xsi:type="dcterms:W3CDTF">2017-09-03T13:07:39Z</dcterms:modified>
  <cp:category/>
  <cp:version/>
  <cp:contentType/>
  <cp:contentStatus/>
</cp:coreProperties>
</file>