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6560" windowHeight="9975" activeTab="0"/>
  </bookViews>
  <sheets>
    <sheet name="A" sheetId="1" r:id="rId1"/>
  </sheets>
  <definedNames>
    <definedName name="_xlnm.Print_Area" localSheetId="0">'A'!$B$1:$L$63</definedName>
  </definedNames>
  <calcPr fullCalcOnLoad="1"/>
</workbook>
</file>

<file path=xl/sharedStrings.xml><?xml version="1.0" encoding="utf-8"?>
<sst xmlns="http://schemas.openxmlformats.org/spreadsheetml/2006/main" count="158" uniqueCount="142">
  <si>
    <t>Adókörzet</t>
  </si>
  <si>
    <t>Lakos</t>
  </si>
  <si>
    <t>Adózó</t>
  </si>
  <si>
    <t>Adó</t>
  </si>
  <si>
    <t xml:space="preserve">Egy adózóra </t>
  </si>
  <si>
    <t>Ezer lakosra jutó</t>
  </si>
  <si>
    <t>Indexek átlaga</t>
  </si>
  <si>
    <t>forint</t>
  </si>
  <si>
    <t>jutó adó</t>
  </si>
  <si>
    <t>adózó</t>
  </si>
  <si>
    <t>adó</t>
  </si>
  <si>
    <t>index</t>
  </si>
  <si>
    <t>Pest</t>
  </si>
  <si>
    <t>Buda</t>
  </si>
  <si>
    <t>Eger</t>
  </si>
  <si>
    <t>Szolnok</t>
  </si>
  <si>
    <t>Szeged</t>
  </si>
  <si>
    <t>Nagyvárad</t>
  </si>
  <si>
    <t>Debrecen</t>
  </si>
  <si>
    <t>Szatmár</t>
  </si>
  <si>
    <t>Arad</t>
  </si>
  <si>
    <t>Sopron</t>
  </si>
  <si>
    <t>Gyõr</t>
  </si>
  <si>
    <t>Nagykanizsa</t>
  </si>
  <si>
    <t>Pécs</t>
  </si>
  <si>
    <t>Pozsony</t>
  </si>
  <si>
    <t>Nyitra</t>
  </si>
  <si>
    <t>Balassagyarmat</t>
  </si>
  <si>
    <t>Rózsahegy</t>
  </si>
  <si>
    <t>Kassa</t>
  </si>
  <si>
    <t>Eperjes</t>
  </si>
  <si>
    <t>Ungvár</t>
  </si>
  <si>
    <t>Munkács</t>
  </si>
  <si>
    <t>Temesvár</t>
  </si>
  <si>
    <t>Lugos</t>
  </si>
  <si>
    <t>Nagybecskerek</t>
  </si>
  <si>
    <t>Zombor</t>
  </si>
  <si>
    <t>Ujvidék</t>
  </si>
  <si>
    <t>Zágráb</t>
  </si>
  <si>
    <t>Varasd</t>
  </si>
  <si>
    <t>Fiume</t>
  </si>
  <si>
    <t>Eszék</t>
  </si>
  <si>
    <t>Nagyszeben</t>
  </si>
  <si>
    <t>Brassó</t>
  </si>
  <si>
    <t>Marosvásárhely</t>
  </si>
  <si>
    <t>Beszterce</t>
  </si>
  <si>
    <t>Kolozsvár</t>
  </si>
  <si>
    <t>Szászváros (Broos)</t>
  </si>
  <si>
    <t>Magyarország</t>
  </si>
  <si>
    <t>Horvátország</t>
  </si>
  <si>
    <t>Erdély</t>
  </si>
  <si>
    <t>Magyar korona</t>
  </si>
  <si>
    <t>A. Ausztria</t>
  </si>
  <si>
    <t>F. Ausztria</t>
  </si>
  <si>
    <t>Salzburg</t>
  </si>
  <si>
    <t>Steiermark</t>
  </si>
  <si>
    <t>Kärnthen</t>
  </si>
  <si>
    <t>Krain</t>
  </si>
  <si>
    <t>Küstenland</t>
  </si>
  <si>
    <t>Tirol</t>
  </si>
  <si>
    <t>Böhmen</t>
  </si>
  <si>
    <t>Mähren</t>
  </si>
  <si>
    <t>Schlesien</t>
  </si>
  <si>
    <t>Galicia</t>
  </si>
  <si>
    <t>Bukowina</t>
  </si>
  <si>
    <t>Dalmácia</t>
  </si>
  <si>
    <t>Ausztria</t>
  </si>
  <si>
    <t>Italia</t>
  </si>
  <si>
    <t>Monarchia</t>
  </si>
  <si>
    <t>Osztrák tart.</t>
  </si>
  <si>
    <t>Cseh tart.</t>
  </si>
  <si>
    <t>Peremtart. GBD.</t>
  </si>
  <si>
    <t>Osztrák (A. Au. nélk.)</t>
  </si>
  <si>
    <t>Alföld</t>
  </si>
  <si>
    <t>Dunántúl</t>
  </si>
  <si>
    <t>ÉNy Felföld</t>
  </si>
  <si>
    <t>ÉK Felföld</t>
  </si>
  <si>
    <t>Délvidék (Vajdaság)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</si>
  <si>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</si>
  <si>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</si>
  <si>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</si>
  <si>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</si>
  <si>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</si>
  <si>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</si>
  <si>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</si>
  <si>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</si>
  <si>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</si>
  <si>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</si>
  <si>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</si>
  <si>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</si>
  <si>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</si>
  <si>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</si>
  <si>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</si>
  <si>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</si>
  <si>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</si>
  <si>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</si>
  <si>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</si>
  <si>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</si>
  <si>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</si>
  <si>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</si>
  <si>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</si>
  <si>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</si>
  <si>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</si>
  <si>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</si>
  <si>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</si>
  <si>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</si>
  <si>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</si>
  <si>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</si>
  <si>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X1</t>
  </si>
  <si>
    <t>X2</t>
  </si>
  <si>
    <t>X3</t>
  </si>
  <si>
    <t>X4</t>
  </si>
  <si>
    <t>X5</t>
  </si>
  <si>
    <t>X6</t>
  </si>
  <si>
    <t>M0</t>
  </si>
  <si>
    <t>M8</t>
  </si>
  <si>
    <t>M7</t>
  </si>
  <si>
    <t>M00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</si>
  <si>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</si>
  <si>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</si>
  <si>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</si>
  <si>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</si>
  <si>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</si>
  <si>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</si>
  <si>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</si>
  <si>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</si>
  <si>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</si>
  <si>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</si>
  <si>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</si>
  <si>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C18</t>
  </si>
  <si>
    <t>C14</t>
  </si>
  <si>
    <t>C15</t>
  </si>
  <si>
    <t>C00</t>
  </si>
  <si>
    <t>C17</t>
  </si>
  <si>
    <t>S0</t>
  </si>
  <si>
    <t>S7</t>
  </si>
  <si>
    <t>S9</t>
  </si>
  <si>
    <t>S3</t>
  </si>
  <si>
    <t>S1</t>
  </si>
  <si>
    <t>S2</t>
  </si>
  <si>
    <t>S4</t>
  </si>
  <si>
    <t>M6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</si>
</sst>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_)"/>
  </numFmts>
  <fonts count="38">
    <font>
      <sz val="12"/>
      <name val="Times New Roman CE"/>
      <family val="0"/>
    </font>
    <font>
      <sz val="12"/>
      <name val="Times New Roman"/>
      <family val="0"/>
    </font>
    <font>
      <b/>
      <sz val="12"/>
      <name val="Times New Roman CE"/>
      <family val="1"/>
    </font>
    <font>
      <i/>
      <sz val="12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 applyProtection="1">
      <alignment/>
      <protection/>
    </xf>
    <xf numFmtId="0" fontId="0" fillId="0" borderId="0" xfId="0" applyFont="1" applyAlignment="1">
      <alignment/>
    </xf>
    <xf numFmtId="164" fontId="0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64" fontId="3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 applyProtection="1">
      <alignment/>
      <protection/>
    </xf>
    <xf numFmtId="0" fontId="0" fillId="0" borderId="0" xfId="0" applyFont="1" applyAlignment="1">
      <alignment horizontal="left"/>
    </xf>
    <xf numFmtId="0" fontId="0" fillId="33" borderId="0" xfId="0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77"/>
  <sheetViews>
    <sheetView tabSelected="1" defaultGridColor="0" zoomScale="87" zoomScaleNormal="87" zoomScalePageLayoutView="0" colorId="22" workbookViewId="0" topLeftCell="A55">
      <selection activeCell="A82" sqref="A82"/>
    </sheetView>
  </sheetViews>
  <sheetFormatPr defaultColWidth="9.59765625" defaultRowHeight="15"/>
  <cols>
    <col min="1" max="1" width="9.59765625" style="15" customWidth="1"/>
    <col min="2" max="2" width="15.59765625" style="5" customWidth="1"/>
  </cols>
  <sheetData>
    <row r="1" spans="2:15" ht="15.75"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 t="s">
        <v>5</v>
      </c>
      <c r="H1" s="3"/>
      <c r="I1" s="2" t="s">
        <v>4</v>
      </c>
      <c r="J1" s="3" t="s">
        <v>5</v>
      </c>
      <c r="K1" s="3"/>
      <c r="L1" s="2" t="s">
        <v>6</v>
      </c>
      <c r="M1" s="2"/>
      <c r="N1" s="2"/>
      <c r="O1" s="2"/>
    </row>
    <row r="2" spans="2:36" ht="15.75">
      <c r="B2" s="2"/>
      <c r="C2" s="2"/>
      <c r="D2" s="2"/>
      <c r="E2" s="2" t="s">
        <v>7</v>
      </c>
      <c r="F2" s="2" t="s">
        <v>8</v>
      </c>
      <c r="G2" s="2" t="s">
        <v>9</v>
      </c>
      <c r="H2" s="2" t="s">
        <v>10</v>
      </c>
      <c r="I2" s="2" t="s">
        <v>8</v>
      </c>
      <c r="J2" s="2" t="s">
        <v>9</v>
      </c>
      <c r="K2" s="2" t="s">
        <v>10</v>
      </c>
      <c r="L2" s="2"/>
      <c r="M2" s="2"/>
      <c r="N2" s="2"/>
      <c r="O2" s="2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2:36" ht="15.75">
      <c r="B3" s="2"/>
      <c r="C3" s="2"/>
      <c r="D3" s="2"/>
      <c r="E3" s="2"/>
      <c r="F3" s="2" t="s">
        <v>7</v>
      </c>
      <c r="G3" s="2" t="s">
        <v>7</v>
      </c>
      <c r="H3" s="2" t="s">
        <v>7</v>
      </c>
      <c r="I3" s="2" t="s">
        <v>11</v>
      </c>
      <c r="J3" s="2" t="s">
        <v>11</v>
      </c>
      <c r="K3" s="2" t="s">
        <v>11</v>
      </c>
      <c r="L3" s="2"/>
      <c r="M3" s="2"/>
      <c r="N3" s="2"/>
      <c r="O3" s="2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5" spans="1:12" ht="15.75">
      <c r="A5" s="15" t="s">
        <v>78</v>
      </c>
      <c r="B5" s="5" t="s">
        <v>12</v>
      </c>
      <c r="C5">
        <v>186945</v>
      </c>
      <c r="D5" s="7">
        <v>6577</v>
      </c>
      <c r="E5" s="7">
        <v>112847</v>
      </c>
      <c r="F5" s="8">
        <v>17.157822715523796</v>
      </c>
      <c r="G5" s="6">
        <v>35.18147048597181</v>
      </c>
      <c r="H5" s="6">
        <v>603.6374334697371</v>
      </c>
      <c r="I5" s="6">
        <f aca="true" t="shared" si="0" ref="I5:I40">F5/F$63*100</f>
        <v>151.4953583309131</v>
      </c>
      <c r="J5" s="6">
        <f aca="true" t="shared" si="1" ref="J5:J40">G5/G$63*100</f>
        <v>226.24477674700168</v>
      </c>
      <c r="K5" s="6">
        <f aca="true" t="shared" si="2" ref="K5:K40">H5/H$63*100</f>
        <v>342.75033523784464</v>
      </c>
      <c r="L5" s="6">
        <f aca="true" t="shared" si="3" ref="L5:L40">AVERAGEA(I5:K5)</f>
        <v>240.16349010525315</v>
      </c>
    </row>
    <row r="6" spans="1:12" ht="15.75">
      <c r="A6" s="15" t="s">
        <v>79</v>
      </c>
      <c r="B6" s="5" t="s">
        <v>13</v>
      </c>
      <c r="C6">
        <v>421335</v>
      </c>
      <c r="D6" s="7">
        <v>5815</v>
      </c>
      <c r="E6" s="7">
        <v>31410</v>
      </c>
      <c r="F6" s="8">
        <v>5.401547721410147</v>
      </c>
      <c r="G6" s="6">
        <v>13.801369456608162</v>
      </c>
      <c r="H6" s="6">
        <v>74.5487557406814</v>
      </c>
      <c r="I6" s="6">
        <f t="shared" si="0"/>
        <v>47.693079778483764</v>
      </c>
      <c r="J6" s="6">
        <f t="shared" si="1"/>
        <v>88.75375896406196</v>
      </c>
      <c r="K6" s="6">
        <f t="shared" si="2"/>
        <v>42.329401069133255</v>
      </c>
      <c r="L6" s="6">
        <f t="shared" si="3"/>
        <v>59.59207993722632</v>
      </c>
    </row>
    <row r="7" spans="1:12" ht="15.75">
      <c r="A7" s="15" t="s">
        <v>80</v>
      </c>
      <c r="B7" s="5" t="s">
        <v>14</v>
      </c>
      <c r="C7">
        <v>354468</v>
      </c>
      <c r="D7" s="7">
        <v>3680</v>
      </c>
      <c r="E7" s="7">
        <v>30105</v>
      </c>
      <c r="F7" s="8">
        <v>8.18070652173913</v>
      </c>
      <c r="G7" s="6">
        <v>10.381755193698726</v>
      </c>
      <c r="H7" s="6">
        <v>84.93009242019026</v>
      </c>
      <c r="I7" s="6">
        <f t="shared" si="0"/>
        <v>72.23172114895424</v>
      </c>
      <c r="J7" s="6">
        <f t="shared" si="1"/>
        <v>66.76292530117401</v>
      </c>
      <c r="K7" s="6">
        <f t="shared" si="2"/>
        <v>48.22401003442862</v>
      </c>
      <c r="L7" s="6">
        <f t="shared" si="3"/>
        <v>62.40621882818562</v>
      </c>
    </row>
    <row r="8" spans="1:12" ht="15.75">
      <c r="A8" s="15" t="s">
        <v>81</v>
      </c>
      <c r="B8" s="5" t="s">
        <v>15</v>
      </c>
      <c r="C8">
        <v>434096</v>
      </c>
      <c r="D8" s="7">
        <v>3493</v>
      </c>
      <c r="E8" s="7">
        <v>20055</v>
      </c>
      <c r="F8" s="8">
        <v>5.741482965931864</v>
      </c>
      <c r="G8" s="6">
        <v>8.046607202093545</v>
      </c>
      <c r="H8" s="6">
        <v>46.19945818436475</v>
      </c>
      <c r="I8" s="6">
        <f t="shared" si="0"/>
        <v>50.694545205185605</v>
      </c>
      <c r="J8" s="6">
        <f t="shared" si="1"/>
        <v>51.74607044166542</v>
      </c>
      <c r="K8" s="6">
        <f t="shared" si="2"/>
        <v>26.232435071957266</v>
      </c>
      <c r="L8" s="6">
        <f t="shared" si="3"/>
        <v>42.891016906269435</v>
      </c>
    </row>
    <row r="9" spans="1:12" ht="15.75">
      <c r="A9" s="15" t="s">
        <v>82</v>
      </c>
      <c r="B9" s="5" t="s">
        <v>16</v>
      </c>
      <c r="C9">
        <v>372607</v>
      </c>
      <c r="D9" s="7">
        <v>5182</v>
      </c>
      <c r="E9" s="7">
        <v>39549</v>
      </c>
      <c r="F9" s="8">
        <v>7.631995368583558</v>
      </c>
      <c r="G9" s="6">
        <v>13.907414514488456</v>
      </c>
      <c r="H9" s="6">
        <v>106.14132316354765</v>
      </c>
      <c r="I9" s="6">
        <f t="shared" si="0"/>
        <v>67.38686442408193</v>
      </c>
      <c r="J9" s="6">
        <f t="shared" si="1"/>
        <v>89.4357128481333</v>
      </c>
      <c r="K9" s="6">
        <f t="shared" si="2"/>
        <v>60.26792256368283</v>
      </c>
      <c r="L9" s="6">
        <f t="shared" si="3"/>
        <v>72.36349994529935</v>
      </c>
    </row>
    <row r="10" spans="1:12" ht="15.75">
      <c r="A10" s="15" t="s">
        <v>83</v>
      </c>
      <c r="B10" s="5" t="s">
        <v>17</v>
      </c>
      <c r="C10">
        <v>431307</v>
      </c>
      <c r="D10" s="7">
        <v>1901</v>
      </c>
      <c r="E10" s="7">
        <v>11822</v>
      </c>
      <c r="F10" s="8">
        <v>6.218832193582325</v>
      </c>
      <c r="G10" s="6">
        <v>4.407533381095137</v>
      </c>
      <c r="H10" s="6">
        <v>27.40971048464319</v>
      </c>
      <c r="I10" s="6">
        <f t="shared" si="0"/>
        <v>54.90931030043642</v>
      </c>
      <c r="J10" s="6">
        <f t="shared" si="1"/>
        <v>28.3439376477581</v>
      </c>
      <c r="K10" s="6">
        <f t="shared" si="2"/>
        <v>15.563460674369715</v>
      </c>
      <c r="L10" s="6">
        <f t="shared" si="3"/>
        <v>32.938902874188074</v>
      </c>
    </row>
    <row r="11" spans="1:12" ht="15.75">
      <c r="A11" s="15" t="s">
        <v>84</v>
      </c>
      <c r="B11" s="5" t="s">
        <v>18</v>
      </c>
      <c r="C11">
        <v>404090</v>
      </c>
      <c r="D11" s="7">
        <v>3403</v>
      </c>
      <c r="E11" s="7">
        <v>69521</v>
      </c>
      <c r="F11" s="8">
        <v>20.429327064354982</v>
      </c>
      <c r="G11" s="6">
        <v>8.42139127422109</v>
      </c>
      <c r="H11" s="6">
        <v>172.04335667796778</v>
      </c>
      <c r="I11" s="6">
        <f t="shared" si="0"/>
        <v>180.38117512857144</v>
      </c>
      <c r="J11" s="6">
        <f t="shared" si="1"/>
        <v>54.15622947014146</v>
      </c>
      <c r="K11" s="6">
        <f t="shared" si="2"/>
        <v>97.68764312356689</v>
      </c>
      <c r="L11" s="6">
        <f t="shared" si="3"/>
        <v>110.74168257409326</v>
      </c>
    </row>
    <row r="12" spans="1:12" ht="15.75">
      <c r="A12" s="15" t="s">
        <v>85</v>
      </c>
      <c r="B12" s="5" t="s">
        <v>19</v>
      </c>
      <c r="C12">
        <v>368243</v>
      </c>
      <c r="D12" s="7">
        <v>5369</v>
      </c>
      <c r="E12" s="7">
        <v>26294</v>
      </c>
      <c r="F12" s="8">
        <v>4.89737381262805</v>
      </c>
      <c r="G12" s="6">
        <v>14.580046328103997</v>
      </c>
      <c r="H12" s="6">
        <v>71.40393707416027</v>
      </c>
      <c r="I12" s="6">
        <f t="shared" si="0"/>
        <v>43.241465594188995</v>
      </c>
      <c r="J12" s="6">
        <f t="shared" si="1"/>
        <v>93.76126923910503</v>
      </c>
      <c r="K12" s="6">
        <f t="shared" si="2"/>
        <v>40.543746978702515</v>
      </c>
      <c r="L12" s="6">
        <f t="shared" si="3"/>
        <v>59.18216060399885</v>
      </c>
    </row>
    <row r="13" spans="1:12" ht="15.75">
      <c r="A13" s="15" t="s">
        <v>86</v>
      </c>
      <c r="B13" s="5" t="s">
        <v>20</v>
      </c>
      <c r="C13">
        <v>604912</v>
      </c>
      <c r="D13" s="7">
        <v>4457</v>
      </c>
      <c r="E13" s="7">
        <v>32925</v>
      </c>
      <c r="F13" s="8">
        <v>7.387256001794929</v>
      </c>
      <c r="G13" s="6">
        <v>7.3680138598672205</v>
      </c>
      <c r="H13" s="6">
        <v>54.42940460761235</v>
      </c>
      <c r="I13" s="6">
        <f t="shared" si="0"/>
        <v>65.22593301197577</v>
      </c>
      <c r="J13" s="6">
        <f t="shared" si="1"/>
        <v>47.382176690401835</v>
      </c>
      <c r="K13" s="6">
        <f t="shared" si="2"/>
        <v>30.905466827697502</v>
      </c>
      <c r="L13" s="6">
        <f t="shared" si="3"/>
        <v>47.83785884335837</v>
      </c>
    </row>
    <row r="14" spans="1:12" ht="15.75">
      <c r="A14" s="15" t="s">
        <v>87</v>
      </c>
      <c r="B14" s="5" t="s">
        <v>21</v>
      </c>
      <c r="C14">
        <v>502952</v>
      </c>
      <c r="D14" s="7">
        <v>7201</v>
      </c>
      <c r="E14" s="7">
        <v>53584</v>
      </c>
      <c r="F14" s="8">
        <v>7.441188723788363</v>
      </c>
      <c r="G14" s="6">
        <v>14.317469659132481</v>
      </c>
      <c r="H14" s="6">
        <v>106.53899378071864</v>
      </c>
      <c r="I14" s="6">
        <f t="shared" si="0"/>
        <v>65.70213312079053</v>
      </c>
      <c r="J14" s="6">
        <f t="shared" si="1"/>
        <v>92.07269286552453</v>
      </c>
      <c r="K14" s="6">
        <f t="shared" si="2"/>
        <v>60.49372323440354</v>
      </c>
      <c r="L14" s="6">
        <f t="shared" si="3"/>
        <v>72.75618307357287</v>
      </c>
    </row>
    <row r="15" spans="1:12" ht="15.75">
      <c r="A15" s="15" t="s">
        <v>88</v>
      </c>
      <c r="B15" s="5" t="s">
        <v>22</v>
      </c>
      <c r="C15">
        <v>355795</v>
      </c>
      <c r="D15" s="7">
        <v>5741</v>
      </c>
      <c r="E15" s="7">
        <v>51674</v>
      </c>
      <c r="F15" s="8">
        <v>9.000870928409684</v>
      </c>
      <c r="G15" s="6">
        <v>16.13569611714611</v>
      </c>
      <c r="H15" s="6">
        <v>145.23531809047344</v>
      </c>
      <c r="I15" s="6">
        <f t="shared" si="0"/>
        <v>79.47338011343334</v>
      </c>
      <c r="J15" s="6">
        <f t="shared" si="1"/>
        <v>103.76533201296472</v>
      </c>
      <c r="K15" s="6">
        <f t="shared" si="2"/>
        <v>82.46581673662958</v>
      </c>
      <c r="L15" s="6">
        <f t="shared" si="3"/>
        <v>88.56817628767588</v>
      </c>
    </row>
    <row r="16" spans="1:12" ht="15.75">
      <c r="A16" s="15" t="s">
        <v>89</v>
      </c>
      <c r="B16" s="5" t="s">
        <v>23</v>
      </c>
      <c r="C16">
        <v>477311</v>
      </c>
      <c r="D16" s="7">
        <v>5477</v>
      </c>
      <c r="E16" s="7">
        <v>29245</v>
      </c>
      <c r="F16" s="8">
        <v>5.339601971882417</v>
      </c>
      <c r="G16" s="6">
        <v>11.474698886051232</v>
      </c>
      <c r="H16" s="6">
        <v>61.27032479871614</v>
      </c>
      <c r="I16" s="6">
        <f t="shared" si="0"/>
        <v>47.14612847368391</v>
      </c>
      <c r="J16" s="6">
        <f t="shared" si="1"/>
        <v>73.79142064993816</v>
      </c>
      <c r="K16" s="6">
        <f t="shared" si="2"/>
        <v>34.78979798217637</v>
      </c>
      <c r="L16" s="6">
        <f t="shared" si="3"/>
        <v>51.90911570193281</v>
      </c>
    </row>
    <row r="17" spans="1:12" ht="15.75">
      <c r="A17" s="15" t="s">
        <v>90</v>
      </c>
      <c r="B17" s="5" t="s">
        <v>24</v>
      </c>
      <c r="C17">
        <v>478171</v>
      </c>
      <c r="D17" s="7">
        <v>7802</v>
      </c>
      <c r="E17" s="7">
        <v>55474</v>
      </c>
      <c r="F17" s="8">
        <v>7.110228146629069</v>
      </c>
      <c r="G17" s="6">
        <v>16.31633871564775</v>
      </c>
      <c r="H17" s="6">
        <v>116.01289078593223</v>
      </c>
      <c r="I17" s="6">
        <f t="shared" si="0"/>
        <v>62.779909709262384</v>
      </c>
      <c r="J17" s="6">
        <f t="shared" si="1"/>
        <v>104.92700728703541</v>
      </c>
      <c r="K17" s="6">
        <f t="shared" si="2"/>
        <v>65.873080435432</v>
      </c>
      <c r="L17" s="6">
        <f t="shared" si="3"/>
        <v>77.85999914390993</v>
      </c>
    </row>
    <row r="18" spans="1:12" ht="15.75">
      <c r="A18" s="15" t="s">
        <v>91</v>
      </c>
      <c r="B18" s="5" t="s">
        <v>25</v>
      </c>
      <c r="C18">
        <v>434878</v>
      </c>
      <c r="D18" s="7">
        <v>7715</v>
      </c>
      <c r="E18" s="7">
        <v>39656</v>
      </c>
      <c r="F18" s="8">
        <v>5.140116655865198</v>
      </c>
      <c r="G18" s="6">
        <v>17.74060771066828</v>
      </c>
      <c r="H18" s="6">
        <v>91.18879317877658</v>
      </c>
      <c r="I18" s="6">
        <f t="shared" si="0"/>
        <v>45.38476865939692</v>
      </c>
      <c r="J18" s="6">
        <f t="shared" si="1"/>
        <v>114.08618728590963</v>
      </c>
      <c r="K18" s="6">
        <f t="shared" si="2"/>
        <v>51.777752172036394</v>
      </c>
      <c r="L18" s="6">
        <f t="shared" si="3"/>
        <v>70.41623603911431</v>
      </c>
    </row>
    <row r="19" spans="1:12" ht="15.75">
      <c r="A19" s="15" t="s">
        <v>92</v>
      </c>
      <c r="B19" s="5" t="s">
        <v>26</v>
      </c>
      <c r="C19">
        <v>435966</v>
      </c>
      <c r="D19" s="7">
        <v>5673</v>
      </c>
      <c r="E19" s="7">
        <v>32989</v>
      </c>
      <c r="F19" s="8">
        <v>5.815089018156178</v>
      </c>
      <c r="G19" s="6">
        <v>13.012482624791842</v>
      </c>
      <c r="H19" s="6">
        <v>75.66874481037512</v>
      </c>
      <c r="I19" s="6">
        <f t="shared" si="0"/>
        <v>51.344451399108294</v>
      </c>
      <c r="J19" s="6">
        <f t="shared" si="1"/>
        <v>83.68059054109624</v>
      </c>
      <c r="K19" s="6">
        <f t="shared" si="2"/>
        <v>42.96534014085998</v>
      </c>
      <c r="L19" s="6">
        <f t="shared" si="3"/>
        <v>59.33012736035483</v>
      </c>
    </row>
    <row r="20" spans="1:12" ht="15.75">
      <c r="A20" s="15" t="s">
        <v>93</v>
      </c>
      <c r="B20" s="5" t="s">
        <v>27</v>
      </c>
      <c r="C20">
        <v>386306</v>
      </c>
      <c r="D20" s="7">
        <v>4411</v>
      </c>
      <c r="E20" s="7">
        <v>16461</v>
      </c>
      <c r="F20" s="8">
        <v>3.7318068465200636</v>
      </c>
      <c r="G20" s="6">
        <v>11.418409240343149</v>
      </c>
      <c r="H20" s="6">
        <v>42.611297779480516</v>
      </c>
      <c r="I20" s="6">
        <f t="shared" si="0"/>
        <v>32.95006743039732</v>
      </c>
      <c r="J20" s="6">
        <f t="shared" si="1"/>
        <v>73.42943355416082</v>
      </c>
      <c r="K20" s="6">
        <f t="shared" si="2"/>
        <v>24.195047869854783</v>
      </c>
      <c r="L20" s="6">
        <f t="shared" si="3"/>
        <v>43.524849618137644</v>
      </c>
    </row>
    <row r="21" spans="1:12" ht="15.75">
      <c r="A21" s="15" t="s">
        <v>94</v>
      </c>
      <c r="B21" s="5" t="s">
        <v>28</v>
      </c>
      <c r="C21">
        <v>394021</v>
      </c>
      <c r="D21" s="7">
        <v>3188</v>
      </c>
      <c r="E21" s="7">
        <v>15005</v>
      </c>
      <c r="F21" s="8">
        <v>4.706712672521958</v>
      </c>
      <c r="G21" s="6">
        <v>8.090939315417199</v>
      </c>
      <c r="H21" s="6">
        <v>38.08172660848026</v>
      </c>
      <c r="I21" s="6">
        <f t="shared" si="0"/>
        <v>41.55801902762554</v>
      </c>
      <c r="J21" s="6">
        <f t="shared" si="1"/>
        <v>52.0311611142009</v>
      </c>
      <c r="K21" s="6">
        <f t="shared" si="2"/>
        <v>21.623119836134112</v>
      </c>
      <c r="L21" s="6">
        <f t="shared" si="3"/>
        <v>38.404099992653514</v>
      </c>
    </row>
    <row r="22" spans="1:12" ht="15.75">
      <c r="A22" s="15" t="s">
        <v>95</v>
      </c>
      <c r="B22" s="5" t="s">
        <v>29</v>
      </c>
      <c r="C22">
        <v>324376</v>
      </c>
      <c r="D22" s="7">
        <v>3108</v>
      </c>
      <c r="E22" s="7">
        <v>23613</v>
      </c>
      <c r="F22" s="8">
        <v>7.597490347490347</v>
      </c>
      <c r="G22" s="6">
        <v>9.581473351912596</v>
      </c>
      <c r="H22" s="6">
        <v>72.79515130589193</v>
      </c>
      <c r="I22" s="6">
        <f t="shared" si="0"/>
        <v>67.0822016110082</v>
      </c>
      <c r="J22" s="6">
        <f t="shared" si="1"/>
        <v>61.61647792053431</v>
      </c>
      <c r="K22" s="6">
        <f t="shared" si="2"/>
        <v>41.33368994425519</v>
      </c>
      <c r="L22" s="6">
        <f t="shared" si="3"/>
        <v>56.67745649193256</v>
      </c>
    </row>
    <row r="23" spans="1:12" ht="15.75">
      <c r="A23" s="15" t="s">
        <v>96</v>
      </c>
      <c r="B23" s="5" t="s">
        <v>30</v>
      </c>
      <c r="C23">
        <v>306238</v>
      </c>
      <c r="D23" s="7">
        <v>2459</v>
      </c>
      <c r="E23" s="7">
        <v>12847</v>
      </c>
      <c r="F23" s="8">
        <v>5.22448149654331</v>
      </c>
      <c r="G23" s="6">
        <v>8.029702388338482</v>
      </c>
      <c r="H23" s="6">
        <v>41.95103155062402</v>
      </c>
      <c r="I23" s="6">
        <f t="shared" si="0"/>
        <v>46.129669803380494</v>
      </c>
      <c r="J23" s="6">
        <f t="shared" si="1"/>
        <v>51.637359072835935</v>
      </c>
      <c r="K23" s="6">
        <f t="shared" si="2"/>
        <v>23.82014323548516</v>
      </c>
      <c r="L23" s="6">
        <f t="shared" si="3"/>
        <v>40.529057370567195</v>
      </c>
    </row>
    <row r="24" spans="1:12" ht="15.75">
      <c r="A24" s="15" t="s">
        <v>97</v>
      </c>
      <c r="B24" s="5" t="s">
        <v>31</v>
      </c>
      <c r="C24">
        <v>343876</v>
      </c>
      <c r="D24" s="7">
        <v>3151</v>
      </c>
      <c r="E24" s="7">
        <v>10294</v>
      </c>
      <c r="F24" s="8">
        <v>3.26689939701682</v>
      </c>
      <c r="G24" s="6">
        <v>9.163186730100385</v>
      </c>
      <c r="H24" s="6">
        <v>29.935209203317473</v>
      </c>
      <c r="I24" s="6">
        <f t="shared" si="0"/>
        <v>28.845157278278716</v>
      </c>
      <c r="J24" s="6">
        <f t="shared" si="1"/>
        <v>58.92656297209871</v>
      </c>
      <c r="K24" s="6">
        <f t="shared" si="2"/>
        <v>16.997459767985823</v>
      </c>
      <c r="L24" s="6">
        <f t="shared" si="3"/>
        <v>34.923060006121084</v>
      </c>
    </row>
    <row r="25" spans="1:12" ht="15.75">
      <c r="A25" s="15" t="s">
        <v>98</v>
      </c>
      <c r="B25" s="5" t="s">
        <v>32</v>
      </c>
      <c r="C25">
        <v>368896</v>
      </c>
      <c r="D25" s="7">
        <v>1630</v>
      </c>
      <c r="E25" s="7">
        <v>7710</v>
      </c>
      <c r="F25" s="8">
        <v>4.730061349693251</v>
      </c>
      <c r="G25" s="6">
        <v>4.418589521165857</v>
      </c>
      <c r="H25" s="6">
        <v>20.90019951422623</v>
      </c>
      <c r="I25" s="6">
        <f t="shared" si="0"/>
        <v>41.76417666622952</v>
      </c>
      <c r="J25" s="6">
        <f t="shared" si="1"/>
        <v>28.41503740303925</v>
      </c>
      <c r="K25" s="6">
        <f t="shared" si="2"/>
        <v>11.867306420780508</v>
      </c>
      <c r="L25" s="6">
        <f t="shared" si="3"/>
        <v>27.34884016334976</v>
      </c>
    </row>
    <row r="26" spans="1:12" ht="15.75">
      <c r="A26" s="15" t="s">
        <v>99</v>
      </c>
      <c r="B26" s="5" t="s">
        <v>33</v>
      </c>
      <c r="C26">
        <v>320168</v>
      </c>
      <c r="D26">
        <v>4686</v>
      </c>
      <c r="E26">
        <v>36644</v>
      </c>
      <c r="F26" s="8">
        <v>7.819889031156637</v>
      </c>
      <c r="G26" s="6">
        <v>14.63606606531571</v>
      </c>
      <c r="H26" s="6">
        <v>114.4524124834462</v>
      </c>
      <c r="I26" s="6">
        <f t="shared" si="0"/>
        <v>69.04587548927158</v>
      </c>
      <c r="J26" s="6">
        <f t="shared" si="1"/>
        <v>94.12152060903978</v>
      </c>
      <c r="K26" s="6">
        <f t="shared" si="2"/>
        <v>64.9870279283267</v>
      </c>
      <c r="L26" s="6">
        <f t="shared" si="3"/>
        <v>76.05147467554603</v>
      </c>
    </row>
    <row r="27" spans="1:33" ht="15.75">
      <c r="A27" s="15" t="s">
        <v>100</v>
      </c>
      <c r="B27" s="5" t="s">
        <v>34</v>
      </c>
      <c r="C27">
        <v>234180</v>
      </c>
      <c r="D27" s="7">
        <v>1719</v>
      </c>
      <c r="E27" s="7">
        <v>8303</v>
      </c>
      <c r="F27" s="8">
        <v>4.830133798720186</v>
      </c>
      <c r="G27" s="6">
        <v>7.340507302075327</v>
      </c>
      <c r="H27" s="6">
        <v>35.455632419506365</v>
      </c>
      <c r="I27" s="6">
        <f t="shared" si="0"/>
        <v>42.647768470140086</v>
      </c>
      <c r="J27" s="6">
        <f t="shared" si="1"/>
        <v>47.205287693417276</v>
      </c>
      <c r="K27" s="6">
        <f t="shared" si="2"/>
        <v>20.132001801152136</v>
      </c>
      <c r="L27" s="6">
        <f t="shared" si="3"/>
        <v>36.661685988236506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3" ht="15.75">
      <c r="A28" s="15" t="s">
        <v>101</v>
      </c>
      <c r="B28" s="5" t="s">
        <v>35</v>
      </c>
      <c r="C28">
        <v>389692</v>
      </c>
      <c r="D28" s="7">
        <v>4099</v>
      </c>
      <c r="E28" s="7">
        <v>15476</v>
      </c>
      <c r="F28" s="8">
        <v>3.775555013417907</v>
      </c>
      <c r="G28" s="6">
        <v>10.518563378257701</v>
      </c>
      <c r="H28" s="6">
        <v>39.71341469673486</v>
      </c>
      <c r="I28" s="6">
        <f t="shared" si="0"/>
        <v>33.33634279472504</v>
      </c>
      <c r="J28" s="6">
        <f t="shared" si="1"/>
        <v>67.64271050472453</v>
      </c>
      <c r="K28" s="6">
        <f t="shared" si="2"/>
        <v>22.549605849498455</v>
      </c>
      <c r="L28" s="6">
        <f t="shared" si="3"/>
        <v>41.17621971631601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12" ht="15.75">
      <c r="A29" s="15" t="s">
        <v>102</v>
      </c>
      <c r="B29" s="5" t="s">
        <v>36</v>
      </c>
      <c r="C29">
        <v>376800</v>
      </c>
      <c r="D29" s="7">
        <v>6952</v>
      </c>
      <c r="E29" s="7">
        <v>23204</v>
      </c>
      <c r="F29" s="8">
        <v>3.3377445339470655</v>
      </c>
      <c r="G29" s="6">
        <v>18.450106157112526</v>
      </c>
      <c r="H29" s="6">
        <v>61.581740976645435</v>
      </c>
      <c r="I29" s="6">
        <f t="shared" si="0"/>
        <v>29.470685912255075</v>
      </c>
      <c r="J29" s="6">
        <f t="shared" si="1"/>
        <v>118.64882538490917</v>
      </c>
      <c r="K29" s="6">
        <f t="shared" si="2"/>
        <v>34.96662266776656</v>
      </c>
      <c r="L29" s="6">
        <f t="shared" si="3"/>
        <v>61.028711321643605</v>
      </c>
    </row>
    <row r="30" spans="1:12" ht="15.75">
      <c r="A30" s="15" t="s">
        <v>103</v>
      </c>
      <c r="B30" s="5" t="s">
        <v>37</v>
      </c>
      <c r="C30">
        <v>219209</v>
      </c>
      <c r="D30" s="7">
        <v>2653</v>
      </c>
      <c r="E30" s="7">
        <v>10682</v>
      </c>
      <c r="F30" s="8">
        <v>4.0263852242744065</v>
      </c>
      <c r="G30" s="6">
        <v>12.10260527624322</v>
      </c>
      <c r="H30" s="6">
        <v>48.72975105949117</v>
      </c>
      <c r="I30" s="6">
        <f t="shared" si="0"/>
        <v>35.55105344327038</v>
      </c>
      <c r="J30" s="6">
        <f t="shared" si="1"/>
        <v>77.82935707228432</v>
      </c>
      <c r="K30" s="6">
        <f t="shared" si="2"/>
        <v>27.66915632732154</v>
      </c>
      <c r="L30" s="6">
        <f t="shared" si="3"/>
        <v>47.016522280958746</v>
      </c>
    </row>
    <row r="31" spans="1:12" ht="15.75">
      <c r="A31" s="15" t="s">
        <v>104</v>
      </c>
      <c r="B31" s="5" t="s">
        <v>38</v>
      </c>
      <c r="C31">
        <v>262594</v>
      </c>
      <c r="D31" s="7">
        <v>2385</v>
      </c>
      <c r="E31" s="7">
        <v>12326</v>
      </c>
      <c r="F31" s="8">
        <v>5.168134171907757</v>
      </c>
      <c r="G31" s="6">
        <v>9.082461899357945</v>
      </c>
      <c r="H31" s="6">
        <v>46.939381707122024</v>
      </c>
      <c r="I31" s="6">
        <f t="shared" si="0"/>
        <v>45.63214990949978</v>
      </c>
      <c r="J31" s="6">
        <f t="shared" si="1"/>
        <v>58.40743824374077</v>
      </c>
      <c r="K31" s="6">
        <f t="shared" si="2"/>
        <v>26.6525697776823</v>
      </c>
      <c r="L31" s="6">
        <f t="shared" si="3"/>
        <v>43.56405264364094</v>
      </c>
    </row>
    <row r="32" spans="1:12" ht="15.75">
      <c r="A32" s="15" t="s">
        <v>105</v>
      </c>
      <c r="B32" s="5" t="s">
        <v>39</v>
      </c>
      <c r="C32">
        <v>258008</v>
      </c>
      <c r="D32" s="7">
        <v>1237</v>
      </c>
      <c r="E32" s="7">
        <v>3714</v>
      </c>
      <c r="F32" s="8">
        <v>3.0024252223120453</v>
      </c>
      <c r="G32" s="6">
        <v>4.794424979070416</v>
      </c>
      <c r="H32" s="6">
        <v>14.394902483643918</v>
      </c>
      <c r="I32" s="6">
        <f t="shared" si="0"/>
        <v>26.509976962543114</v>
      </c>
      <c r="J32" s="6">
        <f t="shared" si="1"/>
        <v>30.831957676486294</v>
      </c>
      <c r="K32" s="6">
        <f t="shared" si="2"/>
        <v>8.173544877137562</v>
      </c>
      <c r="L32" s="6">
        <f t="shared" si="3"/>
        <v>21.838493172055653</v>
      </c>
    </row>
    <row r="33" spans="1:12" ht="15.75">
      <c r="A33" s="15" t="s">
        <v>106</v>
      </c>
      <c r="B33" s="5" t="s">
        <v>40</v>
      </c>
      <c r="C33">
        <v>87992</v>
      </c>
      <c r="D33" s="7">
        <v>523</v>
      </c>
      <c r="E33" s="7">
        <v>6622</v>
      </c>
      <c r="F33" s="8">
        <v>12.661567877629063</v>
      </c>
      <c r="G33" s="6">
        <v>5.943722156559687</v>
      </c>
      <c r="H33" s="6">
        <v>75.25684153104828</v>
      </c>
      <c r="I33" s="6">
        <f t="shared" si="0"/>
        <v>111.79558120256728</v>
      </c>
      <c r="J33" s="6">
        <f t="shared" si="1"/>
        <v>38.22285065921992</v>
      </c>
      <c r="K33" s="6">
        <f t="shared" si="2"/>
        <v>42.73145804666424</v>
      </c>
      <c r="L33" s="6">
        <f t="shared" si="3"/>
        <v>64.24996330281715</v>
      </c>
    </row>
    <row r="34" spans="1:12" ht="15.75">
      <c r="A34" s="15" t="s">
        <v>107</v>
      </c>
      <c r="B34" s="5" t="s">
        <v>41</v>
      </c>
      <c r="C34">
        <v>256415</v>
      </c>
      <c r="D34" s="7">
        <v>5099</v>
      </c>
      <c r="E34" s="7">
        <v>25163</v>
      </c>
      <c r="F34" s="8">
        <v>4.9348891939596</v>
      </c>
      <c r="G34" s="6">
        <v>19.885732113955893</v>
      </c>
      <c r="H34" s="6">
        <v>98.13388452313632</v>
      </c>
      <c r="I34" s="6">
        <f t="shared" si="0"/>
        <v>43.572708446616986</v>
      </c>
      <c r="J34" s="6">
        <f t="shared" si="1"/>
        <v>127.88103966167567</v>
      </c>
      <c r="K34" s="6">
        <f t="shared" si="2"/>
        <v>55.72123257028457</v>
      </c>
      <c r="L34" s="6">
        <f t="shared" si="3"/>
        <v>75.72499355952574</v>
      </c>
    </row>
    <row r="35" spans="1:12" ht="15.75">
      <c r="A35" s="15" t="s">
        <v>108</v>
      </c>
      <c r="B35" s="5" t="s">
        <v>42</v>
      </c>
      <c r="C35">
        <v>329409</v>
      </c>
      <c r="D35" s="7">
        <v>2135</v>
      </c>
      <c r="E35" s="7">
        <v>20267</v>
      </c>
      <c r="F35" s="8">
        <v>9.492740046838408</v>
      </c>
      <c r="G35" s="6">
        <v>6.4813043966619</v>
      </c>
      <c r="H35" s="6">
        <v>61.525337801942264</v>
      </c>
      <c r="I35" s="6">
        <f t="shared" si="0"/>
        <v>83.81634889121716</v>
      </c>
      <c r="J35" s="6">
        <f t="shared" si="1"/>
        <v>41.679931111373705</v>
      </c>
      <c r="K35" s="6">
        <f t="shared" si="2"/>
        <v>34.934596477927954</v>
      </c>
      <c r="L35" s="6">
        <f t="shared" si="3"/>
        <v>53.4769588268396</v>
      </c>
    </row>
    <row r="36" spans="1:12" ht="15.75">
      <c r="A36" s="15" t="s">
        <v>109</v>
      </c>
      <c r="B36" s="5" t="s">
        <v>43</v>
      </c>
      <c r="C36">
        <v>303120</v>
      </c>
      <c r="D36" s="7">
        <v>1384</v>
      </c>
      <c r="E36" s="7">
        <v>13425</v>
      </c>
      <c r="F36" s="8">
        <v>9.70014450867052</v>
      </c>
      <c r="G36" s="6">
        <v>4.565848508841383</v>
      </c>
      <c r="H36" s="6">
        <v>44.28939034045922</v>
      </c>
      <c r="I36" s="6">
        <f t="shared" si="0"/>
        <v>85.6476309708634</v>
      </c>
      <c r="J36" s="6">
        <f t="shared" si="1"/>
        <v>29.36202956483429</v>
      </c>
      <c r="K36" s="6">
        <f t="shared" si="2"/>
        <v>25.147882727245086</v>
      </c>
      <c r="L36" s="6">
        <f t="shared" si="3"/>
        <v>46.71918108764759</v>
      </c>
    </row>
    <row r="37" spans="1:12" ht="15.75">
      <c r="A37" s="15" t="s">
        <v>110</v>
      </c>
      <c r="B37" s="5" t="s">
        <v>44</v>
      </c>
      <c r="C37">
        <v>251988</v>
      </c>
      <c r="D37" s="7">
        <v>558</v>
      </c>
      <c r="E37" s="7">
        <v>5815</v>
      </c>
      <c r="F37" s="8">
        <v>10.421146953405017</v>
      </c>
      <c r="G37" s="6">
        <v>2.21439116148388</v>
      </c>
      <c r="H37" s="6">
        <v>23.076495706144737</v>
      </c>
      <c r="I37" s="6">
        <f t="shared" si="0"/>
        <v>92.01373729644577</v>
      </c>
      <c r="J37" s="6">
        <f t="shared" si="1"/>
        <v>14.240292604034835</v>
      </c>
      <c r="K37" s="6">
        <f t="shared" si="2"/>
        <v>13.103025426921816</v>
      </c>
      <c r="L37" s="6">
        <f t="shared" si="3"/>
        <v>39.78568510913414</v>
      </c>
    </row>
    <row r="38" spans="1:12" ht="15.75">
      <c r="A38" s="15" t="s">
        <v>111</v>
      </c>
      <c r="B38" s="5" t="s">
        <v>45</v>
      </c>
      <c r="C38">
        <v>338800</v>
      </c>
      <c r="D38" s="7">
        <v>1454</v>
      </c>
      <c r="E38" s="7">
        <v>14757</v>
      </c>
      <c r="F38" s="8">
        <v>10.149243466299863</v>
      </c>
      <c r="G38" s="6">
        <v>4.291617473435656</v>
      </c>
      <c r="H38" s="6">
        <v>43.556670602125145</v>
      </c>
      <c r="I38" s="6">
        <f t="shared" si="0"/>
        <v>89.61295970983795</v>
      </c>
      <c r="J38" s="6">
        <f t="shared" si="1"/>
        <v>27.59850636567731</v>
      </c>
      <c r="K38" s="6">
        <f t="shared" si="2"/>
        <v>24.73183838999147</v>
      </c>
      <c r="L38" s="6">
        <f t="shared" si="3"/>
        <v>47.31443482183558</v>
      </c>
    </row>
    <row r="39" spans="1:12" ht="15.75">
      <c r="A39" s="15" t="s">
        <v>112</v>
      </c>
      <c r="B39" s="5" t="s">
        <v>46</v>
      </c>
      <c r="C39">
        <v>241376</v>
      </c>
      <c r="D39" s="7">
        <v>1483</v>
      </c>
      <c r="E39" s="7">
        <v>10821</v>
      </c>
      <c r="F39" s="8">
        <v>7.296695886716116</v>
      </c>
      <c r="G39" s="6">
        <v>6.14394140262495</v>
      </c>
      <c r="H39" s="6">
        <v>44.83047196075832</v>
      </c>
      <c r="I39" s="6">
        <f t="shared" si="0"/>
        <v>64.42633056172194</v>
      </c>
      <c r="J39" s="6">
        <f t="shared" si="1"/>
        <v>39.51041931399092</v>
      </c>
      <c r="K39" s="6">
        <f t="shared" si="2"/>
        <v>25.455113353554225</v>
      </c>
      <c r="L39" s="6">
        <f t="shared" si="3"/>
        <v>43.13062107642236</v>
      </c>
    </row>
    <row r="40" spans="1:12" ht="15.75">
      <c r="A40" s="15" t="s">
        <v>113</v>
      </c>
      <c r="B40" s="5" t="s">
        <v>47</v>
      </c>
      <c r="C40">
        <v>449359</v>
      </c>
      <c r="D40" s="7">
        <v>2318</v>
      </c>
      <c r="E40" s="7">
        <v>20035</v>
      </c>
      <c r="F40" s="8">
        <v>8.643226919758412</v>
      </c>
      <c r="G40" s="6">
        <v>5.158459049445988</v>
      </c>
      <c r="H40" s="6">
        <v>44.58573212064296</v>
      </c>
      <c r="I40" s="6">
        <f t="shared" si="0"/>
        <v>76.31555477954018</v>
      </c>
      <c r="J40" s="6">
        <f t="shared" si="1"/>
        <v>33.172985662035224</v>
      </c>
      <c r="K40" s="6">
        <f t="shared" si="2"/>
        <v>25.3161480449195</v>
      </c>
      <c r="L40" s="6">
        <f t="shared" si="3"/>
        <v>44.93489616216497</v>
      </c>
    </row>
    <row r="41" spans="6:12" ht="15.75">
      <c r="F41" s="8"/>
      <c r="G41" s="6"/>
      <c r="H41" s="6"/>
      <c r="I41" s="6"/>
      <c r="J41" s="6"/>
      <c r="K41" s="6"/>
      <c r="L41" s="6"/>
    </row>
    <row r="42" spans="1:12" ht="15.75">
      <c r="A42" s="15" t="s">
        <v>114</v>
      </c>
      <c r="B42" s="9" t="s">
        <v>48</v>
      </c>
      <c r="C42" s="10">
        <v>9926838</v>
      </c>
      <c r="D42" s="7">
        <v>117542</v>
      </c>
      <c r="E42" s="7">
        <v>817389</v>
      </c>
      <c r="F42" s="11">
        <v>6.9540164366779535</v>
      </c>
      <c r="G42" s="11">
        <v>11.840829879564872</v>
      </c>
      <c r="H42" s="11">
        <v>82.34132560640155</v>
      </c>
      <c r="I42" s="6">
        <f aca="true" t="shared" si="4" ref="I42:K45">F42/F$63*100</f>
        <v>61.400635114408495</v>
      </c>
      <c r="J42" s="6">
        <f t="shared" si="4"/>
        <v>76.14593351547289</v>
      </c>
      <c r="K42" s="6">
        <f t="shared" si="4"/>
        <v>46.75408679229561</v>
      </c>
      <c r="L42" s="6">
        <f>AVERAGEA(I42:K42)</f>
        <v>61.43355180739233</v>
      </c>
    </row>
    <row r="43" spans="1:12" ht="15.75">
      <c r="A43" s="15" t="s">
        <v>115</v>
      </c>
      <c r="B43" s="9" t="s">
        <v>49</v>
      </c>
      <c r="C43" s="10">
        <v>865009</v>
      </c>
      <c r="D43" s="7">
        <v>9244</v>
      </c>
      <c r="E43" s="7">
        <v>47825</v>
      </c>
      <c r="F43" s="11">
        <v>5.173626135871917</v>
      </c>
      <c r="G43" s="11">
        <v>10.686594012316634</v>
      </c>
      <c r="H43" s="11">
        <v>55.28844208557368</v>
      </c>
      <c r="I43" s="6">
        <f t="shared" si="4"/>
        <v>45.68064132140475</v>
      </c>
      <c r="J43" s="6">
        <f t="shared" si="4"/>
        <v>68.72328083803335</v>
      </c>
      <c r="K43" s="6">
        <f t="shared" si="4"/>
        <v>31.3932354239237</v>
      </c>
      <c r="L43" s="6">
        <f>AVERAGEA(I43:K43)</f>
        <v>48.59905252778727</v>
      </c>
    </row>
    <row r="44" spans="1:12" ht="15.75">
      <c r="A44" s="15" t="s">
        <v>116</v>
      </c>
      <c r="B44" s="9" t="s">
        <v>50</v>
      </c>
      <c r="C44" s="10">
        <v>1914052</v>
      </c>
      <c r="D44" s="7">
        <v>9332</v>
      </c>
      <c r="E44" s="7">
        <v>85120</v>
      </c>
      <c r="F44" s="11">
        <v>9.1213030432919</v>
      </c>
      <c r="G44" s="11">
        <v>4.875520623264154</v>
      </c>
      <c r="H44" s="11">
        <v>44.47110109861174</v>
      </c>
      <c r="I44" s="6">
        <f t="shared" si="4"/>
        <v>80.53673801735454</v>
      </c>
      <c r="J44" s="6">
        <f t="shared" si="4"/>
        <v>31.353467029629517</v>
      </c>
      <c r="K44" s="6">
        <f t="shared" si="4"/>
        <v>25.251059601010358</v>
      </c>
      <c r="L44" s="6">
        <f>AVERAGEA(I44:K44)</f>
        <v>45.7137548826648</v>
      </c>
    </row>
    <row r="45" spans="1:12" ht="15.75">
      <c r="A45" s="15" t="s">
        <v>117</v>
      </c>
      <c r="B45" s="12" t="s">
        <v>51</v>
      </c>
      <c r="C45" s="4">
        <v>12705899</v>
      </c>
      <c r="D45" s="4">
        <v>136118</v>
      </c>
      <c r="E45" s="4">
        <v>950334</v>
      </c>
      <c r="F45" s="13">
        <v>6.981692355162433</v>
      </c>
      <c r="G45" s="13">
        <v>10.712976704757374</v>
      </c>
      <c r="H45" s="13">
        <v>74.79470756063778</v>
      </c>
      <c r="I45" s="6">
        <f t="shared" si="4"/>
        <v>61.645000221651955</v>
      </c>
      <c r="J45" s="6">
        <f t="shared" si="4"/>
        <v>68.89294248886229</v>
      </c>
      <c r="K45" s="6">
        <f t="shared" si="4"/>
        <v>42.46905454996172</v>
      </c>
      <c r="L45" s="6">
        <f>AVERAGEA(I45:K45)</f>
        <v>57.66899908682532</v>
      </c>
    </row>
    <row r="46" spans="9:12" ht="15.75">
      <c r="I46" s="6"/>
      <c r="J46" s="6"/>
      <c r="K46" s="6"/>
      <c r="L46" s="6"/>
    </row>
    <row r="47" spans="1:37" ht="15.75">
      <c r="A47" s="15" t="s">
        <v>118</v>
      </c>
      <c r="B47" s="14" t="s">
        <v>52</v>
      </c>
      <c r="C47">
        <v>1681697</v>
      </c>
      <c r="D47" s="7">
        <v>58042</v>
      </c>
      <c r="E47" s="7">
        <v>1465362</v>
      </c>
      <c r="F47" s="8">
        <v>25.246580062713207</v>
      </c>
      <c r="G47" s="6">
        <v>34.51394632921388</v>
      </c>
      <c r="H47" s="6">
        <v>871.359109280685</v>
      </c>
      <c r="I47" s="6">
        <f aca="true" t="shared" si="5" ref="I47:I68">F47/F$63*100</f>
        <v>222.91521229965463</v>
      </c>
      <c r="J47" s="6">
        <f aca="true" t="shared" si="6" ref="J47:J68">G47/G$63*100</f>
        <v>221.95206664327972</v>
      </c>
      <c r="K47" s="6">
        <f aca="true" t="shared" si="7" ref="K47:K68">H47/H$63*100</f>
        <v>494.76492056133804</v>
      </c>
      <c r="L47" s="6">
        <f aca="true" t="shared" si="8" ref="L47:L68">AVERAGEA(I47:K47)</f>
        <v>313.2107331680908</v>
      </c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</row>
    <row r="48" spans="1:12" ht="15.75">
      <c r="A48" s="15" t="s">
        <v>119</v>
      </c>
      <c r="B48" s="14" t="s">
        <v>53</v>
      </c>
      <c r="C48">
        <v>707450</v>
      </c>
      <c r="D48" s="7">
        <v>25785</v>
      </c>
      <c r="E48" s="7">
        <v>246451</v>
      </c>
      <c r="F48" s="8">
        <v>9.557921272057397</v>
      </c>
      <c r="G48" s="6">
        <v>36.44780549862181</v>
      </c>
      <c r="H48" s="6">
        <v>348.365255495088</v>
      </c>
      <c r="I48" s="6">
        <f t="shared" si="5"/>
        <v>84.39186789702111</v>
      </c>
      <c r="J48" s="6">
        <f t="shared" si="6"/>
        <v>234.38831589605886</v>
      </c>
      <c r="K48" s="6">
        <f t="shared" si="7"/>
        <v>197.80467791705456</v>
      </c>
      <c r="L48" s="6">
        <f t="shared" si="8"/>
        <v>172.19495390337818</v>
      </c>
    </row>
    <row r="49" spans="1:37" ht="15.75">
      <c r="A49" s="15" t="s">
        <v>120</v>
      </c>
      <c r="B49" s="14" t="s">
        <v>54</v>
      </c>
      <c r="C49">
        <v>146769</v>
      </c>
      <c r="D49" s="7">
        <v>4729</v>
      </c>
      <c r="E49" s="7">
        <v>50123</v>
      </c>
      <c r="F49" s="8">
        <v>10.59906957073377</v>
      </c>
      <c r="G49" s="6">
        <v>32.22070055665706</v>
      </c>
      <c r="H49" s="6">
        <v>341.5094468177885</v>
      </c>
      <c r="I49" s="6">
        <f t="shared" si="5"/>
        <v>93.58470880689308</v>
      </c>
      <c r="J49" s="6">
        <f t="shared" si="6"/>
        <v>207.20467630764824</v>
      </c>
      <c r="K49" s="6">
        <f t="shared" si="7"/>
        <v>193.91189295677805</v>
      </c>
      <c r="L49" s="6">
        <f t="shared" si="8"/>
        <v>164.90042602377312</v>
      </c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12" ht="15.75">
      <c r="A50" s="15" t="s">
        <v>121</v>
      </c>
      <c r="B50" s="14" t="s">
        <v>55</v>
      </c>
      <c r="C50">
        <v>1056773</v>
      </c>
      <c r="D50" s="7">
        <v>22215</v>
      </c>
      <c r="E50" s="7">
        <v>232090</v>
      </c>
      <c r="F50" s="8">
        <v>10.447445419761422</v>
      </c>
      <c r="G50" s="6">
        <v>21.021543888801094</v>
      </c>
      <c r="H50" s="6">
        <v>219.62143241736874</v>
      </c>
      <c r="I50" s="6">
        <f t="shared" si="5"/>
        <v>92.24594016100926</v>
      </c>
      <c r="J50" s="6">
        <f t="shared" si="6"/>
        <v>135.18521080281465</v>
      </c>
      <c r="K50" s="6">
        <f t="shared" si="7"/>
        <v>124.70286866369868</v>
      </c>
      <c r="L50" s="6">
        <f t="shared" si="8"/>
        <v>117.37800654250753</v>
      </c>
    </row>
    <row r="51" spans="1:12" ht="15.75">
      <c r="A51" s="15" t="s">
        <v>122</v>
      </c>
      <c r="B51" s="14" t="s">
        <v>56</v>
      </c>
      <c r="C51">
        <v>332456</v>
      </c>
      <c r="D51" s="7">
        <v>8672</v>
      </c>
      <c r="E51" s="7">
        <v>87237</v>
      </c>
      <c r="F51" s="8">
        <v>10.059617158671587</v>
      </c>
      <c r="G51" s="6">
        <v>26.08465481146377</v>
      </c>
      <c r="H51" s="6">
        <v>262.40164111942636</v>
      </c>
      <c r="I51" s="6">
        <f t="shared" si="5"/>
        <v>88.8216023322065</v>
      </c>
      <c r="J51" s="6">
        <f t="shared" si="6"/>
        <v>167.74503233727492</v>
      </c>
      <c r="K51" s="6">
        <f t="shared" si="7"/>
        <v>148.99382555464558</v>
      </c>
      <c r="L51" s="6">
        <f t="shared" si="8"/>
        <v>135.186820074709</v>
      </c>
    </row>
    <row r="52" spans="1:37" ht="15.75">
      <c r="A52" s="15" t="s">
        <v>123</v>
      </c>
      <c r="B52" s="14" t="s">
        <v>57</v>
      </c>
      <c r="C52">
        <v>451941</v>
      </c>
      <c r="D52" s="7">
        <v>6865</v>
      </c>
      <c r="E52" s="7">
        <v>65547</v>
      </c>
      <c r="F52" s="8">
        <v>9.547997086671522</v>
      </c>
      <c r="G52" s="6">
        <v>15.19003586751368</v>
      </c>
      <c r="H52" s="6">
        <v>145.03441820945653</v>
      </c>
      <c r="I52" s="6">
        <f t="shared" si="5"/>
        <v>84.30424209238943</v>
      </c>
      <c r="J52" s="6">
        <f t="shared" si="6"/>
        <v>97.68398609134063</v>
      </c>
      <c r="K52" s="6">
        <f t="shared" si="7"/>
        <v>82.35174411993982</v>
      </c>
      <c r="L52" s="6">
        <f t="shared" si="8"/>
        <v>88.11332410122328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1:37" ht="15.75">
      <c r="A53" s="15" t="s">
        <v>124</v>
      </c>
      <c r="B53" s="14" t="s">
        <v>58</v>
      </c>
      <c r="C53">
        <v>520978</v>
      </c>
      <c r="D53" s="7">
        <v>3617</v>
      </c>
      <c r="E53" s="7">
        <v>99161</v>
      </c>
      <c r="F53" s="8">
        <v>27.41526126624274</v>
      </c>
      <c r="G53" s="6">
        <v>6.942711592428087</v>
      </c>
      <c r="H53" s="6">
        <v>190.3362522025882</v>
      </c>
      <c r="I53" s="6">
        <f t="shared" si="5"/>
        <v>242.06362882554438</v>
      </c>
      <c r="J53" s="6">
        <f t="shared" si="6"/>
        <v>44.6471455726682</v>
      </c>
      <c r="K53" s="6">
        <f t="shared" si="7"/>
        <v>108.07450074022407</v>
      </c>
      <c r="L53" s="6">
        <f t="shared" si="8"/>
        <v>131.5950917128122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1:12" ht="15.75">
      <c r="A54" s="15" t="s">
        <v>125</v>
      </c>
      <c r="B54" s="14" t="s">
        <v>59</v>
      </c>
      <c r="C54">
        <v>851016</v>
      </c>
      <c r="D54" s="7">
        <v>17097</v>
      </c>
      <c r="E54" s="7">
        <v>109726</v>
      </c>
      <c r="F54" s="8">
        <v>6.41785108498567</v>
      </c>
      <c r="G54" s="6">
        <v>20.09010406384839</v>
      </c>
      <c r="H54" s="6">
        <v>128.9352961636444</v>
      </c>
      <c r="I54" s="6">
        <f t="shared" si="5"/>
        <v>56.6665518087364</v>
      </c>
      <c r="J54" s="6">
        <f t="shared" si="6"/>
        <v>129.19531349781946</v>
      </c>
      <c r="K54" s="6">
        <f t="shared" si="7"/>
        <v>73.2105292577013</v>
      </c>
      <c r="L54" s="6">
        <f t="shared" si="8"/>
        <v>86.35746485475238</v>
      </c>
    </row>
    <row r="55" spans="1:12" ht="15.75">
      <c r="A55" s="15" t="s">
        <v>126</v>
      </c>
      <c r="B55" s="14" t="s">
        <v>60</v>
      </c>
      <c r="C55">
        <v>4705525</v>
      </c>
      <c r="D55" s="7">
        <v>116061</v>
      </c>
      <c r="E55" s="7">
        <v>1338202</v>
      </c>
      <c r="F55" s="8">
        <v>11.530160863683752</v>
      </c>
      <c r="G55" s="6">
        <v>24.664835485944714</v>
      </c>
      <c r="H55" s="6">
        <v>284.389520829238</v>
      </c>
      <c r="I55" s="6">
        <f t="shared" si="5"/>
        <v>101.80579905843345</v>
      </c>
      <c r="J55" s="6">
        <f t="shared" si="6"/>
        <v>158.61446724474354</v>
      </c>
      <c r="K55" s="6">
        <f t="shared" si="7"/>
        <v>161.4787258007884</v>
      </c>
      <c r="L55" s="6">
        <f t="shared" si="8"/>
        <v>140.63299736798845</v>
      </c>
    </row>
    <row r="56" spans="1:12" ht="15.75">
      <c r="A56" s="15" t="s">
        <v>127</v>
      </c>
      <c r="B56" s="14" t="s">
        <v>61</v>
      </c>
      <c r="C56">
        <v>1867094</v>
      </c>
      <c r="D56" s="7">
        <v>51781</v>
      </c>
      <c r="E56" s="7">
        <v>644878</v>
      </c>
      <c r="F56" s="8">
        <v>12.453950290647148</v>
      </c>
      <c r="G56" s="6">
        <v>27.73347244434399</v>
      </c>
      <c r="H56" s="6">
        <v>345.39128720889255</v>
      </c>
      <c r="I56" s="6">
        <f t="shared" si="5"/>
        <v>109.96241732990602</v>
      </c>
      <c r="J56" s="6">
        <f t="shared" si="6"/>
        <v>178.34823828900593</v>
      </c>
      <c r="K56" s="6">
        <f t="shared" si="7"/>
        <v>196.116034087892</v>
      </c>
      <c r="L56" s="6">
        <f t="shared" si="8"/>
        <v>161.4755632356013</v>
      </c>
    </row>
    <row r="57" spans="1:12" ht="15.75">
      <c r="A57" s="15" t="s">
        <v>128</v>
      </c>
      <c r="B57" s="14" t="s">
        <v>62</v>
      </c>
      <c r="C57">
        <v>443912</v>
      </c>
      <c r="D57" s="7">
        <v>11729</v>
      </c>
      <c r="E57" s="7">
        <v>152025</v>
      </c>
      <c r="F57" s="8">
        <v>12.961463040327393</v>
      </c>
      <c r="G57" s="6">
        <v>26.421903440321504</v>
      </c>
      <c r="H57" s="6">
        <v>342.4665248968264</v>
      </c>
      <c r="I57" s="6">
        <f t="shared" si="5"/>
        <v>114.44351188048394</v>
      </c>
      <c r="J57" s="6">
        <f t="shared" si="6"/>
        <v>169.91380867579022</v>
      </c>
      <c r="K57" s="6">
        <f t="shared" si="7"/>
        <v>194.4553298184608</v>
      </c>
      <c r="L57" s="6">
        <f t="shared" si="8"/>
        <v>159.60421679157832</v>
      </c>
    </row>
    <row r="58" spans="1:12" ht="15.75">
      <c r="A58" s="15" t="s">
        <v>129</v>
      </c>
      <c r="B58" s="14" t="s">
        <v>63</v>
      </c>
      <c r="C58">
        <v>4597470</v>
      </c>
      <c r="D58" s="7">
        <v>24969</v>
      </c>
      <c r="E58" s="7">
        <v>194773</v>
      </c>
      <c r="F58" s="8">
        <v>7.8005927349913895</v>
      </c>
      <c r="G58" s="6">
        <v>5.431030545060653</v>
      </c>
      <c r="H58" s="6">
        <v>42.365257413316456</v>
      </c>
      <c r="I58" s="6">
        <f t="shared" si="5"/>
        <v>68.8754984344155</v>
      </c>
      <c r="J58" s="6">
        <f t="shared" si="6"/>
        <v>34.9258367032538</v>
      </c>
      <c r="K58" s="6">
        <f t="shared" si="7"/>
        <v>24.05534411175609</v>
      </c>
      <c r="L58" s="6">
        <f t="shared" si="8"/>
        <v>42.61889308314179</v>
      </c>
    </row>
    <row r="59" spans="1:12" ht="15.75">
      <c r="A59" s="15" t="s">
        <v>130</v>
      </c>
      <c r="B59" s="14" t="s">
        <v>64</v>
      </c>
      <c r="C59">
        <v>456920</v>
      </c>
      <c r="D59" s="7">
        <v>2917</v>
      </c>
      <c r="E59" s="7">
        <v>22713</v>
      </c>
      <c r="F59" s="8">
        <v>7.786424408639013</v>
      </c>
      <c r="G59" s="6">
        <v>6.384049724240567</v>
      </c>
      <c r="H59" s="6">
        <v>49.70892059879191</v>
      </c>
      <c r="I59" s="6">
        <f t="shared" si="5"/>
        <v>68.75039889741186</v>
      </c>
      <c r="J59" s="6">
        <f t="shared" si="6"/>
        <v>41.05450638222997</v>
      </c>
      <c r="K59" s="6">
        <f t="shared" si="7"/>
        <v>28.22513690314652</v>
      </c>
      <c r="L59" s="6">
        <f t="shared" si="8"/>
        <v>46.01001406092945</v>
      </c>
    </row>
    <row r="60" spans="1:12" ht="15.75">
      <c r="A60" s="15" t="s">
        <v>131</v>
      </c>
      <c r="B60" s="14" t="s">
        <v>65</v>
      </c>
      <c r="C60">
        <v>404499</v>
      </c>
      <c r="D60" s="7">
        <v>2573</v>
      </c>
      <c r="E60" s="7">
        <v>16863</v>
      </c>
      <c r="F60" s="8">
        <v>6.553828216090167</v>
      </c>
      <c r="G60" s="6">
        <v>6.36095515687307</v>
      </c>
      <c r="H60" s="6">
        <v>41.688607388398985</v>
      </c>
      <c r="I60" s="6">
        <f t="shared" si="5"/>
        <v>57.86716476196661</v>
      </c>
      <c r="J60" s="6">
        <f t="shared" si="6"/>
        <v>40.90598998521889</v>
      </c>
      <c r="K60" s="6">
        <f t="shared" si="7"/>
        <v>23.671136622260182</v>
      </c>
      <c r="L60" s="6">
        <f t="shared" si="8"/>
        <v>40.814763789815224</v>
      </c>
    </row>
    <row r="61" spans="1:256" ht="15.75">
      <c r="A61" s="15" t="s">
        <v>132</v>
      </c>
      <c r="B61" s="12" t="s">
        <v>66</v>
      </c>
      <c r="C61" s="4">
        <v>18224500</v>
      </c>
      <c r="D61" s="4">
        <v>357052</v>
      </c>
      <c r="E61" s="4">
        <v>4725151</v>
      </c>
      <c r="F61" s="13">
        <v>13.233789476042706</v>
      </c>
      <c r="G61" s="13">
        <v>19.591868089659524</v>
      </c>
      <c r="H61" s="13">
        <v>259.2746577409531</v>
      </c>
      <c r="I61" s="6">
        <f t="shared" si="5"/>
        <v>116.84802390078501</v>
      </c>
      <c r="J61" s="6">
        <f t="shared" si="6"/>
        <v>125.99126076237077</v>
      </c>
      <c r="K61" s="6">
        <f t="shared" si="7"/>
        <v>147.2182984885154</v>
      </c>
      <c r="L61" s="6">
        <f t="shared" si="8"/>
        <v>130.01919438389038</v>
      </c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12" ht="15.75">
      <c r="A62" s="15" t="s">
        <v>133</v>
      </c>
      <c r="B62" s="14" t="s">
        <v>67</v>
      </c>
      <c r="C62">
        <v>2446056</v>
      </c>
      <c r="D62" s="7">
        <v>25821</v>
      </c>
      <c r="E62" s="7">
        <v>202235</v>
      </c>
      <c r="F62" s="8">
        <v>7.8321908524069555</v>
      </c>
      <c r="G62" s="6">
        <v>10.556176964059695</v>
      </c>
      <c r="H62" s="6">
        <v>82.67799265429737</v>
      </c>
      <c r="I62" s="6">
        <f t="shared" si="5"/>
        <v>69.15449468002436</v>
      </c>
      <c r="J62" s="6">
        <f t="shared" si="6"/>
        <v>67.88459571318447</v>
      </c>
      <c r="K62" s="6">
        <f t="shared" si="7"/>
        <v>46.9452491310302</v>
      </c>
      <c r="L62" s="6">
        <f t="shared" si="8"/>
        <v>61.32811317474634</v>
      </c>
    </row>
    <row r="63" spans="2:256" ht="15.75">
      <c r="B63" s="12" t="s">
        <v>68</v>
      </c>
      <c r="C63" s="4">
        <v>33374147</v>
      </c>
      <c r="D63" s="4">
        <v>518974</v>
      </c>
      <c r="E63" s="4">
        <v>5877714</v>
      </c>
      <c r="F63" s="13">
        <v>11.32564251773692</v>
      </c>
      <c r="G63" s="13">
        <v>15.550180203856597</v>
      </c>
      <c r="H63" s="13">
        <v>176.1157820752692</v>
      </c>
      <c r="I63" s="6">
        <f t="shared" si="5"/>
        <v>100</v>
      </c>
      <c r="J63" s="6">
        <f t="shared" si="6"/>
        <v>100</v>
      </c>
      <c r="K63" s="6">
        <f t="shared" si="7"/>
        <v>100</v>
      </c>
      <c r="L63" s="6">
        <f t="shared" si="8"/>
        <v>100</v>
      </c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12" ht="15.75">
      <c r="A64" s="15" t="s">
        <v>134</v>
      </c>
      <c r="B64" s="5" t="s">
        <v>69</v>
      </c>
      <c r="C64">
        <f>SUM(C47:C54)</f>
        <v>5749080</v>
      </c>
      <c r="D64">
        <f>SUM(D47:D54)</f>
        <v>147022</v>
      </c>
      <c r="E64">
        <f>SUM(E47:E54)</f>
        <v>2355697</v>
      </c>
      <c r="F64" s="6">
        <f>E64/D64</f>
        <v>16.022751697024933</v>
      </c>
      <c r="G64" s="6">
        <f>D64/C64*1000</f>
        <v>25.57313517988965</v>
      </c>
      <c r="H64" s="6">
        <f>E64/C64*1000</f>
        <v>409.75199510182495</v>
      </c>
      <c r="I64" s="6">
        <f t="shared" si="5"/>
        <v>141.47322478112778</v>
      </c>
      <c r="J64" s="6">
        <f t="shared" si="6"/>
        <v>164.45555514235946</v>
      </c>
      <c r="K64" s="6">
        <f t="shared" si="7"/>
        <v>232.66057719160182</v>
      </c>
      <c r="L64" s="6">
        <f t="shared" si="8"/>
        <v>179.5297857050297</v>
      </c>
    </row>
    <row r="65" spans="1:12" ht="15.75">
      <c r="A65" s="15" t="s">
        <v>135</v>
      </c>
      <c r="B65" s="5" t="s">
        <v>70</v>
      </c>
      <c r="C65">
        <f>SUM(C55:C57)</f>
        <v>7016531</v>
      </c>
      <c r="D65">
        <f>SUM(D55:D57)</f>
        <v>179571</v>
      </c>
      <c r="E65">
        <f>SUM(E55:E57)</f>
        <v>2135105</v>
      </c>
      <c r="F65" s="6">
        <f>E65/D65</f>
        <v>11.890032354890266</v>
      </c>
      <c r="G65" s="6">
        <f>D65/C65*1000</f>
        <v>25.592561338359367</v>
      </c>
      <c r="H65" s="6">
        <f>E65/C65*1000</f>
        <v>304.29638235760666</v>
      </c>
      <c r="I65" s="6">
        <f t="shared" si="5"/>
        <v>104.98329199663033</v>
      </c>
      <c r="J65" s="6">
        <f t="shared" si="6"/>
        <v>164.58048075875135</v>
      </c>
      <c r="K65" s="6">
        <f t="shared" si="7"/>
        <v>172.78200668441798</v>
      </c>
      <c r="L65" s="6">
        <f t="shared" si="8"/>
        <v>147.4485931465999</v>
      </c>
    </row>
    <row r="66" spans="1:12" ht="15.75">
      <c r="A66" s="15" t="s">
        <v>136</v>
      </c>
      <c r="B66" s="5" t="s">
        <v>71</v>
      </c>
      <c r="C66">
        <f>SUM(C58:C60)</f>
        <v>5458889</v>
      </c>
      <c r="D66">
        <f>SUM(D58:D60)</f>
        <v>30459</v>
      </c>
      <c r="E66">
        <f>SUM(E58:E60)</f>
        <v>234349</v>
      </c>
      <c r="F66" s="6">
        <f>E66/D66</f>
        <v>7.6939164122262715</v>
      </c>
      <c r="G66" s="6">
        <f>D66/C66*1000</f>
        <v>5.579706786490804</v>
      </c>
      <c r="H66" s="6">
        <f>E66/C66*1000</f>
        <v>42.9297976199919</v>
      </c>
      <c r="I66" s="6">
        <f t="shared" si="5"/>
        <v>67.93359758774783</v>
      </c>
      <c r="J66" s="6">
        <f t="shared" si="6"/>
        <v>35.88194293148437</v>
      </c>
      <c r="K66" s="6">
        <f t="shared" si="7"/>
        <v>24.375894717739925</v>
      </c>
      <c r="L66" s="6">
        <f t="shared" si="8"/>
        <v>42.73047841232404</v>
      </c>
    </row>
    <row r="67" spans="2:12" ht="15.75">
      <c r="B67" s="14" t="s">
        <v>52</v>
      </c>
      <c r="C67">
        <v>1681697</v>
      </c>
      <c r="D67" s="7">
        <v>58042</v>
      </c>
      <c r="E67" s="7">
        <v>1465362</v>
      </c>
      <c r="F67" s="8">
        <v>25.246580062713207</v>
      </c>
      <c r="G67" s="6">
        <v>34.51394632921388</v>
      </c>
      <c r="H67" s="6">
        <v>871.359109280685</v>
      </c>
      <c r="I67" s="6">
        <f t="shared" si="5"/>
        <v>222.91521229965463</v>
      </c>
      <c r="J67" s="6">
        <f t="shared" si="6"/>
        <v>221.95206664327972</v>
      </c>
      <c r="K67" s="6">
        <f t="shared" si="7"/>
        <v>494.76492056133804</v>
      </c>
      <c r="L67" s="6">
        <f t="shared" si="8"/>
        <v>313.2107331680908</v>
      </c>
    </row>
    <row r="68" spans="2:12" ht="15.75">
      <c r="B68" s="5" t="s">
        <v>72</v>
      </c>
      <c r="C68">
        <f>SUM(C48:C54)</f>
        <v>4067383</v>
      </c>
      <c r="D68">
        <f>SUM(D48:D54)</f>
        <v>88980</v>
      </c>
      <c r="E68">
        <f>SUM(E48:E54)</f>
        <v>890335</v>
      </c>
      <c r="F68" s="6">
        <f>E68/D68</f>
        <v>10.006012587098224</v>
      </c>
      <c r="G68" s="6">
        <f>D68/C68*1000</f>
        <v>21.876474381684737</v>
      </c>
      <c r="H68" s="6">
        <f>E68/C68*1000</f>
        <v>218.8962780244693</v>
      </c>
      <c r="I68" s="6">
        <f t="shared" si="5"/>
        <v>88.34829963446185</v>
      </c>
      <c r="J68" s="6">
        <f t="shared" si="6"/>
        <v>140.6830923815221</v>
      </c>
      <c r="K68" s="6">
        <f t="shared" si="7"/>
        <v>124.29111999225393</v>
      </c>
      <c r="L68" s="6">
        <f t="shared" si="8"/>
        <v>117.77417066941263</v>
      </c>
    </row>
    <row r="69" spans="6:12" ht="15.75">
      <c r="F69" s="6"/>
      <c r="G69" s="6"/>
      <c r="H69" s="6"/>
      <c r="I69" s="6"/>
      <c r="J69" s="6"/>
      <c r="K69" s="6"/>
      <c r="L69" s="6"/>
    </row>
    <row r="70" spans="2:12" ht="15.75">
      <c r="B70" s="5" t="s">
        <v>12</v>
      </c>
      <c r="C70">
        <v>186945</v>
      </c>
      <c r="D70" s="7">
        <v>6577</v>
      </c>
      <c r="E70" s="7">
        <v>112847</v>
      </c>
      <c r="F70" s="8">
        <v>17.157822715523796</v>
      </c>
      <c r="G70" s="6">
        <v>35.18147048597181</v>
      </c>
      <c r="H70" s="6">
        <v>603.6374334697371</v>
      </c>
      <c r="I70" s="6">
        <f aca="true" t="shared" si="9" ref="I70:K77">F70/F$63*100</f>
        <v>151.4953583309131</v>
      </c>
      <c r="J70" s="6">
        <f t="shared" si="9"/>
        <v>226.24477674700168</v>
      </c>
      <c r="K70" s="6">
        <f t="shared" si="9"/>
        <v>342.75033523784464</v>
      </c>
      <c r="L70" s="6">
        <f aca="true" t="shared" si="10" ref="L70:L77">AVERAGEA(I70:K70)</f>
        <v>240.16349010525315</v>
      </c>
    </row>
    <row r="71" spans="1:12" ht="15.75">
      <c r="A71" s="15" t="s">
        <v>137</v>
      </c>
      <c r="B71" s="5" t="s">
        <v>73</v>
      </c>
      <c r="C71">
        <f>SUM(C6:C13)</f>
        <v>3391058</v>
      </c>
      <c r="D71">
        <f>SUM(D6:D13)</f>
        <v>33300</v>
      </c>
      <c r="E71">
        <f>SUM(E6:E13)</f>
        <v>261681</v>
      </c>
      <c r="F71" s="6">
        <f>E71/D71</f>
        <v>7.858288288288288</v>
      </c>
      <c r="G71" s="6">
        <f>D71/C71*1000</f>
        <v>9.819944100041933</v>
      </c>
      <c r="H71" s="6">
        <f>E71/C71*1000</f>
        <v>77.16795171300521</v>
      </c>
      <c r="I71" s="6">
        <f t="shared" si="9"/>
        <v>69.38492254175902</v>
      </c>
      <c r="J71" s="6">
        <f t="shared" si="9"/>
        <v>63.150034091608084</v>
      </c>
      <c r="K71" s="6">
        <f t="shared" si="9"/>
        <v>43.8166022395567</v>
      </c>
      <c r="L71" s="6">
        <f t="shared" si="10"/>
        <v>58.78385295764127</v>
      </c>
    </row>
    <row r="72" spans="1:12" ht="15.75">
      <c r="A72" s="15" t="s">
        <v>138</v>
      </c>
      <c r="B72" s="5" t="s">
        <v>74</v>
      </c>
      <c r="C72">
        <f>SUM(C14:C17)</f>
        <v>1814229</v>
      </c>
      <c r="D72">
        <f>SUM(D14:D17)</f>
        <v>26221</v>
      </c>
      <c r="E72">
        <f>SUM(E14:E17)</f>
        <v>189977</v>
      </c>
      <c r="F72" s="6">
        <f>E72/D72</f>
        <v>7.245223294306091</v>
      </c>
      <c r="G72" s="6">
        <f>D72/C72*1000</f>
        <v>14.45297148265186</v>
      </c>
      <c r="H72" s="6">
        <f>E72/C72*1000</f>
        <v>104.71500565805088</v>
      </c>
      <c r="I72" s="6">
        <f t="shared" si="9"/>
        <v>63.97185221906355</v>
      </c>
      <c r="J72" s="6">
        <f t="shared" si="9"/>
        <v>92.94407713080638</v>
      </c>
      <c r="K72" s="6">
        <f t="shared" si="9"/>
        <v>59.4580476684919</v>
      </c>
      <c r="L72" s="6">
        <f t="shared" si="10"/>
        <v>72.12465900612061</v>
      </c>
    </row>
    <row r="73" spans="1:12" ht="15.75">
      <c r="A73" s="15" t="s">
        <v>139</v>
      </c>
      <c r="B73" s="5" t="s">
        <v>75</v>
      </c>
      <c r="C73">
        <f>SUM(C18:C21)</f>
        <v>1651171</v>
      </c>
      <c r="D73">
        <f>SUM(D18:D21)</f>
        <v>20987</v>
      </c>
      <c r="E73">
        <f>SUM(E18:E21)</f>
        <v>104111</v>
      </c>
      <c r="F73" s="6">
        <f>E73/D73</f>
        <v>4.960737599466336</v>
      </c>
      <c r="G73" s="6">
        <f>D73/C73*1000</f>
        <v>12.71037342588987</v>
      </c>
      <c r="H73" s="6">
        <f>E73/C73*1000</f>
        <v>63.05282735706962</v>
      </c>
      <c r="I73" s="6">
        <f t="shared" si="9"/>
        <v>43.8009374893954</v>
      </c>
      <c r="J73" s="6">
        <f t="shared" si="9"/>
        <v>81.7377886253535</v>
      </c>
      <c r="K73" s="6">
        <f t="shared" si="9"/>
        <v>35.80191770100524</v>
      </c>
      <c r="L73" s="6">
        <f t="shared" si="10"/>
        <v>53.78021460525138</v>
      </c>
    </row>
    <row r="74" spans="1:12" ht="15.75">
      <c r="A74" s="15" t="s">
        <v>140</v>
      </c>
      <c r="B74" s="5" t="s">
        <v>76</v>
      </c>
      <c r="C74">
        <f>SUM(C22:C25)</f>
        <v>1343386</v>
      </c>
      <c r="D74">
        <f>SUM(D22:D25)</f>
        <v>10348</v>
      </c>
      <c r="E74">
        <f>SUM(E22:E25)</f>
        <v>54464</v>
      </c>
      <c r="F74" s="6">
        <f>E74/D74</f>
        <v>5.263239273289525</v>
      </c>
      <c r="G74" s="6">
        <f>D74/C74*1000</f>
        <v>7.702923805964927</v>
      </c>
      <c r="H74" s="6">
        <f>E74/C74*1000</f>
        <v>40.54233109471142</v>
      </c>
      <c r="I74" s="6">
        <f t="shared" si="9"/>
        <v>46.47188241238273</v>
      </c>
      <c r="J74" s="6">
        <f t="shared" si="9"/>
        <v>49.53591344269134</v>
      </c>
      <c r="K74" s="6">
        <f t="shared" si="9"/>
        <v>23.020271446987213</v>
      </c>
      <c r="L74" s="6">
        <f t="shared" si="10"/>
        <v>39.67602243402043</v>
      </c>
    </row>
    <row r="75" spans="1:12" ht="15.75">
      <c r="A75" s="15" t="s">
        <v>141</v>
      </c>
      <c r="B75" s="5" t="s">
        <v>77</v>
      </c>
      <c r="C75">
        <f>SUM(C26:C30)</f>
        <v>1540049</v>
      </c>
      <c r="D75">
        <f>SUM(D26:D30)</f>
        <v>20109</v>
      </c>
      <c r="E75">
        <f>SUM(E26:E30)</f>
        <v>94309</v>
      </c>
      <c r="F75" s="6">
        <f>E75/D75</f>
        <v>4.689890098960665</v>
      </c>
      <c r="G75" s="6">
        <f>D75/C75*1000</f>
        <v>13.05737674580484</v>
      </c>
      <c r="H75" s="6">
        <f>E75/C75*1000</f>
        <v>61.23766191854935</v>
      </c>
      <c r="I75" s="6">
        <f t="shared" si="9"/>
        <v>41.409483758788056</v>
      </c>
      <c r="J75" s="6">
        <f t="shared" si="9"/>
        <v>83.96929536910758</v>
      </c>
      <c r="K75" s="6">
        <f t="shared" si="9"/>
        <v>34.771251728239385</v>
      </c>
      <c r="L75" s="6">
        <f t="shared" si="10"/>
        <v>53.38334361871168</v>
      </c>
    </row>
    <row r="76" spans="1:12" ht="15.75">
      <c r="A76" s="15" t="s">
        <v>115</v>
      </c>
      <c r="B76" s="5" t="s">
        <v>49</v>
      </c>
      <c r="C76">
        <v>865009</v>
      </c>
      <c r="D76" s="7">
        <v>9244</v>
      </c>
      <c r="E76" s="7">
        <v>47825</v>
      </c>
      <c r="F76" s="8">
        <v>5.173626135871917</v>
      </c>
      <c r="G76" s="6">
        <v>10.686594012316634</v>
      </c>
      <c r="H76" s="6">
        <v>55.28844208557368</v>
      </c>
      <c r="I76" s="6">
        <f t="shared" si="9"/>
        <v>45.68064132140475</v>
      </c>
      <c r="J76" s="6">
        <f t="shared" si="9"/>
        <v>68.72328083803335</v>
      </c>
      <c r="K76" s="6">
        <f t="shared" si="9"/>
        <v>31.3932354239237</v>
      </c>
      <c r="L76" s="6">
        <f t="shared" si="10"/>
        <v>48.59905252778727</v>
      </c>
    </row>
    <row r="77" spans="1:12" ht="15.75">
      <c r="A77" s="15" t="s">
        <v>116</v>
      </c>
      <c r="B77" s="5" t="s">
        <v>50</v>
      </c>
      <c r="C77">
        <v>1914052</v>
      </c>
      <c r="D77" s="7">
        <v>9332</v>
      </c>
      <c r="E77" s="7">
        <v>85120</v>
      </c>
      <c r="F77" s="8">
        <v>9.1213030432919</v>
      </c>
      <c r="G77" s="6">
        <v>4.875520623264154</v>
      </c>
      <c r="H77" s="6">
        <v>44.47110109861174</v>
      </c>
      <c r="I77" s="6">
        <f t="shared" si="9"/>
        <v>80.53673801735454</v>
      </c>
      <c r="J77" s="6">
        <f t="shared" si="9"/>
        <v>31.353467029629517</v>
      </c>
      <c r="K77" s="6">
        <f t="shared" si="9"/>
        <v>25.251059601010358</v>
      </c>
      <c r="L77" s="6">
        <f t="shared" si="10"/>
        <v>45.7137548826648</v>
      </c>
    </row>
  </sheetData>
  <sheetProtection/>
  <printOptions/>
  <pageMargins left="0.5" right="0.5" top="0.5" bottom="0.5" header="0.5" footer="0.5"/>
  <pageSetup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Katus László</dc:creator>
  <cp:keywords/>
  <dc:description/>
  <cp:lastModifiedBy>telepit</cp:lastModifiedBy>
  <dcterms:created xsi:type="dcterms:W3CDTF">2005-08-01T15:26:08Z</dcterms:created>
  <dcterms:modified xsi:type="dcterms:W3CDTF">2017-09-03T10:21:14Z</dcterms:modified>
  <cp:category/>
  <cp:version/>
  <cp:contentType/>
  <cp:contentStatus/>
</cp:coreProperties>
</file>