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80" windowHeight="8190" activeTab="0"/>
  </bookViews>
  <sheets>
    <sheet name="tmp20A" sheetId="1" r:id="rId1"/>
  </sheets>
  <definedNames/>
  <calcPr fullCalcOnLoad="1"/>
</workbook>
</file>

<file path=xl/sharedStrings.xml><?xml version="1.0" encoding="utf-8"?>
<sst xmlns="http://schemas.openxmlformats.org/spreadsheetml/2006/main" count="154" uniqueCount="136">
  <si>
    <t/>
  </si>
  <si>
    <t>Föld- és erdőműveléssel foglalkoznak</t>
  </si>
  <si>
    <t>birtokos</t>
  </si>
  <si>
    <t>bérlő</t>
  </si>
  <si>
    <t>gazda-</t>
  </si>
  <si>
    <t>tiszt</t>
  </si>
  <si>
    <t>éves</t>
  </si>
  <si>
    <t>szolga</t>
  </si>
  <si>
    <t>nap-</t>
  </si>
  <si>
    <t>számos</t>
  </si>
  <si>
    <t>vadász</t>
  </si>
  <si>
    <t>halász</t>
  </si>
  <si>
    <t xml:space="preserve">Árva </t>
  </si>
  <si>
    <t xml:space="preserve">Borsod </t>
  </si>
  <si>
    <t xml:space="preserve">Csanád </t>
  </si>
  <si>
    <t xml:space="preserve">Komárom </t>
  </si>
  <si>
    <t xml:space="preserve">Nógrád </t>
  </si>
  <si>
    <t xml:space="preserve">Nyitra </t>
  </si>
  <si>
    <t xml:space="preserve">Pest </t>
  </si>
  <si>
    <t xml:space="preserve">Sáros </t>
  </si>
  <si>
    <t xml:space="preserve">Somogy </t>
  </si>
  <si>
    <t>Szabolcs</t>
  </si>
  <si>
    <t>Szatmár</t>
  </si>
  <si>
    <t xml:space="preserve">Szepes </t>
  </si>
  <si>
    <t xml:space="preserve">Tolna </t>
  </si>
  <si>
    <t xml:space="preserve">Ugocsa </t>
  </si>
  <si>
    <t>VI. Horvát-Szlavon határőrvidék</t>
  </si>
  <si>
    <t>1   Likkai ezred</t>
  </si>
  <si>
    <t>2   Otacsányi</t>
  </si>
  <si>
    <t>3     Ogulini</t>
  </si>
  <si>
    <t xml:space="preserve">"4     Szluini  </t>
  </si>
  <si>
    <t xml:space="preserve">5     Brodi    </t>
  </si>
  <si>
    <t>6    Gradiskai</t>
  </si>
  <si>
    <t xml:space="preserve">7    I. Báni </t>
  </si>
  <si>
    <t>8  II. Báni</t>
  </si>
  <si>
    <t>9    Péterváradi ezred</t>
  </si>
  <si>
    <t>Összesen</t>
  </si>
  <si>
    <t>Magyar korona</t>
  </si>
  <si>
    <t>Abauj megye</t>
  </si>
  <si>
    <t>Alsó-Fehér megye</t>
  </si>
  <si>
    <t xml:space="preserve">Arad megye </t>
  </si>
  <si>
    <t xml:space="preserve">Aranyos szék  </t>
  </si>
  <si>
    <t xml:space="preserve">Bács    </t>
  </si>
  <si>
    <t xml:space="preserve">Baranya </t>
  </si>
  <si>
    <t xml:space="preserve">Bars      </t>
  </si>
  <si>
    <t xml:space="preserve">Békés </t>
  </si>
  <si>
    <t xml:space="preserve">Belső-Szolnok </t>
  </si>
  <si>
    <t>Bereg</t>
  </si>
  <si>
    <t xml:space="preserve">Besztercze vidék  </t>
  </si>
  <si>
    <t xml:space="preserve">Bihar megye </t>
  </si>
  <si>
    <t xml:space="preserve">Brassó vidék .  </t>
  </si>
  <si>
    <r>
      <t xml:space="preserve">Csik szék </t>
    </r>
    <r>
      <rPr>
        <i/>
        <sz val="12"/>
        <color indexed="8"/>
        <rFont val="Times New Roman"/>
        <family val="1"/>
      </rPr>
      <t xml:space="preserve"> </t>
    </r>
  </si>
  <si>
    <t xml:space="preserve">Csongrád megye </t>
  </si>
  <si>
    <t>Doboka    »</t>
  </si>
  <si>
    <t>Esztergom »</t>
  </si>
  <si>
    <t xml:space="preserve">Fehér     » </t>
  </si>
  <si>
    <t xml:space="preserve">Felső-Fehér »    </t>
  </si>
  <si>
    <t xml:space="preserve">Fogaras vidék </t>
  </si>
  <si>
    <t>Gömör megye</t>
  </si>
  <si>
    <t>Győr    »</t>
  </si>
  <si>
    <t>Hajdu kerület .</t>
  </si>
  <si>
    <t>Három szék</t>
  </si>
  <si>
    <t>Heves megye</t>
  </si>
  <si>
    <t>Hont</t>
  </si>
  <si>
    <t>Hunyad</t>
  </si>
  <si>
    <t>Jász-kún kerület</t>
  </si>
  <si>
    <t xml:space="preserve">Kolozs megye </t>
  </si>
  <si>
    <t xml:space="preserve">Köhalorn szék </t>
  </si>
  <si>
    <t xml:space="preserve">Kővár vidék  </t>
  </si>
  <si>
    <t xml:space="preserve">Közép-Szolnok  </t>
  </si>
  <si>
    <t xml:space="preserve">Krassó </t>
  </si>
  <si>
    <t xml:space="preserve">Kraszna </t>
  </si>
  <si>
    <t>Küküllő</t>
  </si>
  <si>
    <t>Liptó</t>
  </si>
  <si>
    <t>Máramaros</t>
  </si>
  <si>
    <t xml:space="preserve">Maros </t>
  </si>
  <si>
    <t>Medgyes</t>
  </si>
  <si>
    <t xml:space="preserve">Moson  </t>
  </si>
  <si>
    <t>Nagysink</t>
  </si>
  <si>
    <t xml:space="preserve">Naszód </t>
  </si>
  <si>
    <t xml:space="preserve">Segesvár   </t>
  </si>
  <si>
    <t xml:space="preserve">Sopron </t>
  </si>
  <si>
    <t>Szászsebes</t>
  </si>
  <si>
    <t>Szászváros</t>
  </si>
  <si>
    <t xml:space="preserve">Szeben </t>
  </si>
  <si>
    <t xml:space="preserve">Szerdahely   </t>
  </si>
  <si>
    <t>Temes</t>
  </si>
  <si>
    <t>Torda</t>
  </si>
  <si>
    <t xml:space="preserve">Torna </t>
  </si>
  <si>
    <t xml:space="preserve">Torontál  </t>
  </si>
  <si>
    <t>Trencsén</t>
  </si>
  <si>
    <t xml:space="preserve">Turócz  </t>
  </si>
  <si>
    <t>Udvarhely</t>
  </si>
  <si>
    <t xml:space="preserve">Ujegyház </t>
  </si>
  <si>
    <t>Ung</t>
  </si>
  <si>
    <t>Vas</t>
  </si>
  <si>
    <t>Veszprém</t>
  </si>
  <si>
    <t>Zala</t>
  </si>
  <si>
    <t>Zaránd</t>
  </si>
  <si>
    <t>Zemplén</t>
  </si>
  <si>
    <t>Zólyom</t>
  </si>
  <si>
    <t>Magyaro.</t>
  </si>
  <si>
    <t>Pozsony</t>
  </si>
  <si>
    <t>Szörény</t>
  </si>
  <si>
    <t>Fiume</t>
  </si>
  <si>
    <t>Körös</t>
  </si>
  <si>
    <t>Varasd</t>
  </si>
  <si>
    <t>Zágráb</t>
  </si>
  <si>
    <t>Szerém</t>
  </si>
  <si>
    <t>Verőce</t>
  </si>
  <si>
    <t>Pozsega</t>
  </si>
  <si>
    <t>Belovár</t>
  </si>
  <si>
    <t>Horvátország</t>
  </si>
  <si>
    <t>ellenőrizve!!!</t>
  </si>
  <si>
    <t>Stat. Évk. 1874</t>
  </si>
  <si>
    <t>%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</si>
  <si>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</si>
  <si>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</si>
  <si>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</si>
  <si>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</si>
  <si>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</si>
  <si>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</si>
  <si>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</si>
  <si>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</si>
  <si>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</si>
  <si>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M00</t>
  </si>
  <si>
    <t>M8</t>
  </si>
  <si>
    <t>F1</t>
  </si>
  <si>
    <t>H7</t>
  </si>
  <si>
    <t>H5</t>
  </si>
  <si>
    <t>H1</t>
  </si>
  <si>
    <t>H3</t>
  </si>
  <si>
    <t>H4</t>
  </si>
  <si>
    <t>H6</t>
  </si>
  <si>
    <t>H2</t>
  </si>
  <si>
    <t>H8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</si>
</sst>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</numFmts>
  <fonts count="43">
    <font>
      <sz val="10"/>
      <name val="MS Sans Serif"/>
      <family val="0"/>
    </font>
    <font>
      <sz val="12"/>
      <name val="Times New Roman"/>
      <family val="1"/>
    </font>
    <font>
      <sz val="12"/>
      <name val="MS Sans Serif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3" fontId="1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2" fontId="1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Followed Hyperlink" xfId="52"/>
    <cellStyle name="Magyarázó szöveg" xfId="53"/>
    <cellStyle name="Összesen" xfId="54"/>
    <cellStyle name="Rossz" xfId="55"/>
    <cellStyle name="Semleges" xfId="56"/>
    <cellStyle name="Számítás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PageLayoutView="0" workbookViewId="0" topLeftCell="A1">
      <pane xSplit="2" ySplit="4" topLeftCell="C8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3" sqref="B93"/>
    </sheetView>
  </sheetViews>
  <sheetFormatPr defaultColWidth="9.140625" defaultRowHeight="12.75"/>
  <cols>
    <col min="1" max="1" width="9.140625" style="24" customWidth="1"/>
    <col min="2" max="2" width="16.00390625" style="0" customWidth="1"/>
    <col min="3" max="3" width="9.421875" style="2" customWidth="1"/>
    <col min="4" max="5" width="7.421875" style="2" customWidth="1"/>
    <col min="6" max="7" width="9.7109375" style="2" customWidth="1"/>
    <col min="8" max="8" width="8.00390625" style="2" customWidth="1"/>
    <col min="9" max="9" width="13.00390625" style="2" customWidth="1"/>
    <col min="10" max="15" width="13.00390625" style="26" customWidth="1"/>
    <col min="16" max="16" width="10.28125" style="0" bestFit="1" customWidth="1"/>
    <col min="17" max="17" width="12.57421875" style="0" customWidth="1"/>
    <col min="19" max="19" width="13.421875" style="0" customWidth="1"/>
    <col min="20" max="20" width="12.57421875" style="0" customWidth="1"/>
  </cols>
  <sheetData>
    <row r="1" ht="15.75">
      <c r="C1" s="1" t="s">
        <v>1</v>
      </c>
    </row>
    <row r="2" spans="3:15" ht="15.75">
      <c r="C2" s="2" t="s">
        <v>0</v>
      </c>
      <c r="J2" s="27" t="s">
        <v>2</v>
      </c>
      <c r="K2" s="27" t="s">
        <v>3</v>
      </c>
      <c r="L2" s="27" t="s">
        <v>4</v>
      </c>
      <c r="M2" s="27" t="s">
        <v>6</v>
      </c>
      <c r="N2" s="27" t="s">
        <v>8</v>
      </c>
      <c r="O2" s="28" t="s">
        <v>10</v>
      </c>
    </row>
    <row r="3" spans="3:15" ht="15.75">
      <c r="C3" s="8" t="s">
        <v>2</v>
      </c>
      <c r="D3" s="8" t="s">
        <v>3</v>
      </c>
      <c r="E3" s="8" t="s">
        <v>4</v>
      </c>
      <c r="F3" s="8" t="s">
        <v>6</v>
      </c>
      <c r="G3" s="8" t="s">
        <v>8</v>
      </c>
      <c r="H3" s="21" t="s">
        <v>10</v>
      </c>
      <c r="I3" s="23" t="s">
        <v>36</v>
      </c>
      <c r="J3" s="29"/>
      <c r="K3" s="29"/>
      <c r="L3" s="29" t="s">
        <v>5</v>
      </c>
      <c r="M3" s="29" t="s">
        <v>7</v>
      </c>
      <c r="N3" s="29" t="s">
        <v>9</v>
      </c>
      <c r="O3" s="30" t="s">
        <v>11</v>
      </c>
    </row>
    <row r="4" spans="3:15" ht="15.75">
      <c r="C4" s="9"/>
      <c r="D4" s="9"/>
      <c r="E4" s="9" t="s">
        <v>5</v>
      </c>
      <c r="F4" s="9" t="s">
        <v>7</v>
      </c>
      <c r="G4" s="9" t="s">
        <v>9</v>
      </c>
      <c r="H4" s="22" t="s">
        <v>11</v>
      </c>
      <c r="I4" s="1"/>
      <c r="J4" s="31" t="s">
        <v>115</v>
      </c>
      <c r="K4" s="31" t="s">
        <v>115</v>
      </c>
      <c r="L4" s="31" t="s">
        <v>115</v>
      </c>
      <c r="M4" s="31" t="s">
        <v>115</v>
      </c>
      <c r="N4" s="31" t="s">
        <v>115</v>
      </c>
      <c r="O4" s="31" t="s">
        <v>115</v>
      </c>
    </row>
    <row r="5" spans="3:15" ht="15.75">
      <c r="C5" s="5"/>
      <c r="D5" s="5"/>
      <c r="E5" s="5"/>
      <c r="F5" s="6"/>
      <c r="G5" s="5"/>
      <c r="H5" s="4"/>
      <c r="I5" s="1"/>
      <c r="J5" s="32"/>
      <c r="K5" s="32"/>
      <c r="L5" s="32"/>
      <c r="M5" s="32"/>
      <c r="N5" s="32"/>
      <c r="O5" s="32"/>
    </row>
    <row r="6" spans="2:15" ht="15.75">
      <c r="B6" s="10" t="s">
        <v>38</v>
      </c>
      <c r="C6" s="4">
        <v>15703</v>
      </c>
      <c r="D6" s="4">
        <v>570</v>
      </c>
      <c r="E6" s="4">
        <v>251</v>
      </c>
      <c r="F6" s="4">
        <v>8276</v>
      </c>
      <c r="G6" s="4">
        <v>18660</v>
      </c>
      <c r="H6" s="4">
        <v>8</v>
      </c>
      <c r="I6" s="1">
        <f>SUM(C6:H6)</f>
        <v>43468</v>
      </c>
      <c r="J6" s="33">
        <f aca="true" t="shared" si="0" ref="J6:O6">+C6/$I6*100</f>
        <v>36.1254256004417</v>
      </c>
      <c r="K6" s="33">
        <f t="shared" si="0"/>
        <v>1.3113094690346923</v>
      </c>
      <c r="L6" s="33">
        <f t="shared" si="0"/>
        <v>0.5774362749608908</v>
      </c>
      <c r="M6" s="33">
        <f t="shared" si="0"/>
        <v>19.03929327321248</v>
      </c>
      <c r="N6" s="33">
        <f t="shared" si="0"/>
        <v>42.92813103892519</v>
      </c>
      <c r="O6" s="33">
        <f t="shared" si="0"/>
        <v>0.018404343425048313</v>
      </c>
    </row>
    <row r="7" spans="2:15" ht="15.75">
      <c r="B7" s="10" t="s">
        <v>39</v>
      </c>
      <c r="C7" s="4">
        <v>31811</v>
      </c>
      <c r="D7" s="4">
        <v>132</v>
      </c>
      <c r="E7" s="4">
        <v>170</v>
      </c>
      <c r="F7" s="4">
        <v>27356</v>
      </c>
      <c r="G7" s="4">
        <v>20050</v>
      </c>
      <c r="H7" s="4">
        <v>6</v>
      </c>
      <c r="I7" s="1">
        <f aca="true" t="shared" si="1" ref="I7:I70">SUM(C7:H7)</f>
        <v>79525</v>
      </c>
      <c r="J7" s="33">
        <f aca="true" t="shared" si="2" ref="J7:J70">+C7/$I7*100</f>
        <v>40.0012574662056</v>
      </c>
      <c r="K7" s="33">
        <f aca="true" t="shared" si="3" ref="K7:K70">+D7/$I7*100</f>
        <v>0.16598553913863565</v>
      </c>
      <c r="L7" s="33">
        <f aca="true" t="shared" si="4" ref="L7:L70">+E7/$I7*100</f>
        <v>0.2137692549512732</v>
      </c>
      <c r="M7" s="33">
        <f aca="true" t="shared" si="5" ref="M7:M70">+F7/$I7*100</f>
        <v>34.399245520276644</v>
      </c>
      <c r="N7" s="33">
        <f aca="true" t="shared" si="6" ref="N7:N70">+G7/$I7*100</f>
        <v>25.212197422194276</v>
      </c>
      <c r="O7" s="33">
        <f aca="true" t="shared" si="7" ref="O7:O70">+H7/$I7*100</f>
        <v>0.007544797233574348</v>
      </c>
    </row>
    <row r="8" spans="2:15" ht="15.75">
      <c r="B8" s="10" t="s">
        <v>40</v>
      </c>
      <c r="C8" s="4">
        <v>45553</v>
      </c>
      <c r="D8" s="4">
        <v>1828</v>
      </c>
      <c r="E8" s="4">
        <v>328</v>
      </c>
      <c r="F8" s="4">
        <v>23778</v>
      </c>
      <c r="G8" s="4">
        <v>26935</v>
      </c>
      <c r="H8" s="4">
        <v>9</v>
      </c>
      <c r="I8" s="1">
        <f t="shared" si="1"/>
        <v>98431</v>
      </c>
      <c r="J8" s="33">
        <f t="shared" si="2"/>
        <v>46.27911938312117</v>
      </c>
      <c r="K8" s="33">
        <f t="shared" si="3"/>
        <v>1.8571385031138563</v>
      </c>
      <c r="L8" s="33">
        <f t="shared" si="4"/>
        <v>0.3332283528563156</v>
      </c>
      <c r="M8" s="33">
        <f t="shared" si="5"/>
        <v>24.157023701882537</v>
      </c>
      <c r="N8" s="33">
        <f t="shared" si="6"/>
        <v>27.364346598124573</v>
      </c>
      <c r="O8" s="33">
        <f t="shared" si="7"/>
        <v>0.009143460901545246</v>
      </c>
    </row>
    <row r="9" spans="2:15" ht="15.75">
      <c r="B9" s="10" t="s">
        <v>41</v>
      </c>
      <c r="C9" s="4">
        <v>4708</v>
      </c>
      <c r="D9" s="4">
        <v>35</v>
      </c>
      <c r="E9" s="4">
        <v>11</v>
      </c>
      <c r="F9" s="4">
        <v>1338</v>
      </c>
      <c r="G9" s="4">
        <v>4432</v>
      </c>
      <c r="H9" s="4"/>
      <c r="I9" s="1">
        <f t="shared" si="1"/>
        <v>10524</v>
      </c>
      <c r="J9" s="33">
        <f t="shared" si="2"/>
        <v>44.73584188521475</v>
      </c>
      <c r="K9" s="33">
        <f t="shared" si="3"/>
        <v>0.33257316609654125</v>
      </c>
      <c r="L9" s="33">
        <f t="shared" si="4"/>
        <v>0.10452299505891297</v>
      </c>
      <c r="M9" s="33">
        <f t="shared" si="5"/>
        <v>12.713797035347776</v>
      </c>
      <c r="N9" s="33">
        <f t="shared" si="6"/>
        <v>42.11326491828202</v>
      </c>
      <c r="O9" s="33">
        <f t="shared" si="7"/>
        <v>0</v>
      </c>
    </row>
    <row r="10" spans="2:15" ht="15.75">
      <c r="B10" s="10" t="s">
        <v>12</v>
      </c>
      <c r="C10" s="4">
        <v>16055</v>
      </c>
      <c r="D10" s="4">
        <v>111</v>
      </c>
      <c r="E10" s="4">
        <v>76</v>
      </c>
      <c r="F10" s="4">
        <v>9484</v>
      </c>
      <c r="G10" s="4">
        <v>2544</v>
      </c>
      <c r="H10" s="4"/>
      <c r="I10" s="1">
        <f t="shared" si="1"/>
        <v>28270</v>
      </c>
      <c r="J10" s="33">
        <f t="shared" si="2"/>
        <v>56.79165192783869</v>
      </c>
      <c r="K10" s="33">
        <f t="shared" si="3"/>
        <v>0.39264237707817473</v>
      </c>
      <c r="L10" s="33">
        <f t="shared" si="4"/>
        <v>0.26883622214361513</v>
      </c>
      <c r="M10" s="33">
        <f t="shared" si="5"/>
        <v>33.547930668553235</v>
      </c>
      <c r="N10" s="33">
        <f t="shared" si="6"/>
        <v>8.998938804386276</v>
      </c>
      <c r="O10" s="33">
        <f t="shared" si="7"/>
        <v>0</v>
      </c>
    </row>
    <row r="11" spans="2:15" ht="15.75">
      <c r="B11" s="10" t="s">
        <v>42</v>
      </c>
      <c r="C11" s="4">
        <v>46369</v>
      </c>
      <c r="D11" s="4">
        <v>1921</v>
      </c>
      <c r="E11" s="4">
        <v>828</v>
      </c>
      <c r="F11" s="4">
        <v>48675</v>
      </c>
      <c r="G11" s="4">
        <v>65634</v>
      </c>
      <c r="H11" s="4">
        <v>848</v>
      </c>
      <c r="I11" s="1">
        <f t="shared" si="1"/>
        <v>164275</v>
      </c>
      <c r="J11" s="33">
        <f t="shared" si="2"/>
        <v>28.226449551057677</v>
      </c>
      <c r="K11" s="33">
        <f t="shared" si="3"/>
        <v>1.169380611779029</v>
      </c>
      <c r="L11" s="33">
        <f t="shared" si="4"/>
        <v>0.5040328717090246</v>
      </c>
      <c r="M11" s="33">
        <f t="shared" si="5"/>
        <v>29.630193273474358</v>
      </c>
      <c r="N11" s="33">
        <f t="shared" si="6"/>
        <v>39.95373611322478</v>
      </c>
      <c r="O11" s="33">
        <f t="shared" si="7"/>
        <v>0.5162075787551362</v>
      </c>
    </row>
    <row r="12" spans="2:15" ht="15.75">
      <c r="B12" s="10" t="s">
        <v>43</v>
      </c>
      <c r="C12" s="4">
        <v>30945</v>
      </c>
      <c r="D12" s="4">
        <v>95</v>
      </c>
      <c r="E12" s="4">
        <v>239</v>
      </c>
      <c r="F12" s="4">
        <v>61675</v>
      </c>
      <c r="G12" s="4">
        <v>25836</v>
      </c>
      <c r="H12" s="4">
        <v>355</v>
      </c>
      <c r="I12" s="1">
        <f t="shared" si="1"/>
        <v>119145</v>
      </c>
      <c r="J12" s="33">
        <f t="shared" si="2"/>
        <v>25.972554450459523</v>
      </c>
      <c r="K12" s="33">
        <f t="shared" si="3"/>
        <v>0.0797347769524529</v>
      </c>
      <c r="L12" s="33">
        <f t="shared" si="4"/>
        <v>0.20059591254353937</v>
      </c>
      <c r="M12" s="33">
        <f t="shared" si="5"/>
        <v>51.76465651097403</v>
      </c>
      <c r="N12" s="33">
        <f t="shared" si="6"/>
        <v>21.684502077300767</v>
      </c>
      <c r="O12" s="33">
        <f t="shared" si="7"/>
        <v>0.29795627176969236</v>
      </c>
    </row>
    <row r="13" spans="2:15" ht="15.75">
      <c r="B13" s="10" t="s">
        <v>44</v>
      </c>
      <c r="C13" s="4">
        <v>13457</v>
      </c>
      <c r="D13" s="4">
        <v>188</v>
      </c>
      <c r="E13" s="4">
        <v>256</v>
      </c>
      <c r="F13" s="4">
        <v>17191</v>
      </c>
      <c r="G13" s="4">
        <v>8137</v>
      </c>
      <c r="H13" s="4">
        <v>47</v>
      </c>
      <c r="I13" s="1">
        <f t="shared" si="1"/>
        <v>39276</v>
      </c>
      <c r="J13" s="33">
        <f t="shared" si="2"/>
        <v>34.262654038089416</v>
      </c>
      <c r="K13" s="33">
        <f t="shared" si="3"/>
        <v>0.4786638150524493</v>
      </c>
      <c r="L13" s="33">
        <f t="shared" si="4"/>
        <v>0.6517975353905694</v>
      </c>
      <c r="M13" s="33">
        <f t="shared" si="5"/>
        <v>43.7697321519503</v>
      </c>
      <c r="N13" s="33">
        <f t="shared" si="6"/>
        <v>20.717486505754152</v>
      </c>
      <c r="O13" s="33">
        <f t="shared" si="7"/>
        <v>0.11966595376311233</v>
      </c>
    </row>
    <row r="14" spans="2:15" ht="15.75">
      <c r="B14" s="10" t="s">
        <v>45</v>
      </c>
      <c r="C14" s="4">
        <v>13004</v>
      </c>
      <c r="D14" s="4">
        <v>411</v>
      </c>
      <c r="E14" s="4">
        <v>206</v>
      </c>
      <c r="F14" s="4">
        <v>19986</v>
      </c>
      <c r="G14" s="4">
        <v>27570</v>
      </c>
      <c r="H14" s="4">
        <v>74</v>
      </c>
      <c r="I14" s="1">
        <f t="shared" si="1"/>
        <v>61251</v>
      </c>
      <c r="J14" s="33">
        <f t="shared" si="2"/>
        <v>21.230673784917798</v>
      </c>
      <c r="K14" s="33">
        <f t="shared" si="3"/>
        <v>0.6710094529068913</v>
      </c>
      <c r="L14" s="33">
        <f t="shared" si="4"/>
        <v>0.3363210396564954</v>
      </c>
      <c r="M14" s="33">
        <f t="shared" si="5"/>
        <v>32.62967135230445</v>
      </c>
      <c r="N14" s="33">
        <f t="shared" si="6"/>
        <v>45.011510016163</v>
      </c>
      <c r="O14" s="33">
        <f t="shared" si="7"/>
        <v>0.12081435405136244</v>
      </c>
    </row>
    <row r="15" spans="2:15" ht="15.75">
      <c r="B15" s="10" t="s">
        <v>46</v>
      </c>
      <c r="C15" s="4">
        <v>21479</v>
      </c>
      <c r="D15" s="4">
        <v>9104</v>
      </c>
      <c r="E15" s="4">
        <v>9</v>
      </c>
      <c r="F15" s="4">
        <v>32411</v>
      </c>
      <c r="G15" s="4">
        <v>7498</v>
      </c>
      <c r="H15" s="4">
        <v>10</v>
      </c>
      <c r="I15" s="1">
        <f t="shared" si="1"/>
        <v>70511</v>
      </c>
      <c r="J15" s="33">
        <f t="shared" si="2"/>
        <v>30.461913743954845</v>
      </c>
      <c r="K15" s="33">
        <f t="shared" si="3"/>
        <v>12.91146062316518</v>
      </c>
      <c r="L15" s="33">
        <f t="shared" si="4"/>
        <v>0.012763965906028848</v>
      </c>
      <c r="M15" s="33">
        <f t="shared" si="5"/>
        <v>45.96587766447789</v>
      </c>
      <c r="N15" s="33">
        <f t="shared" si="6"/>
        <v>10.633801818156034</v>
      </c>
      <c r="O15" s="33">
        <f t="shared" si="7"/>
        <v>0.014182184340032052</v>
      </c>
    </row>
    <row r="16" spans="2:15" ht="15.75">
      <c r="B16" s="10" t="s">
        <v>47</v>
      </c>
      <c r="C16" s="4">
        <v>26108</v>
      </c>
      <c r="D16" s="4">
        <v>731</v>
      </c>
      <c r="E16" s="4">
        <v>166</v>
      </c>
      <c r="F16" s="4">
        <v>12333</v>
      </c>
      <c r="G16" s="4">
        <v>15004</v>
      </c>
      <c r="H16" s="4">
        <v>11</v>
      </c>
      <c r="I16" s="1">
        <f t="shared" si="1"/>
        <v>54353</v>
      </c>
      <c r="J16" s="33">
        <f t="shared" si="2"/>
        <v>48.0341471491914</v>
      </c>
      <c r="K16" s="33">
        <f t="shared" si="3"/>
        <v>1.3449119643809908</v>
      </c>
      <c r="L16" s="33">
        <f t="shared" si="4"/>
        <v>0.3054109248799514</v>
      </c>
      <c r="M16" s="33">
        <f t="shared" si="5"/>
        <v>22.69055985870145</v>
      </c>
      <c r="N16" s="33">
        <f t="shared" si="6"/>
        <v>27.604732029510792</v>
      </c>
      <c r="O16" s="33">
        <f t="shared" si="7"/>
        <v>0.02023807333541847</v>
      </c>
    </row>
    <row r="17" spans="2:15" ht="15.75">
      <c r="B17" s="10" t="s">
        <v>48</v>
      </c>
      <c r="C17" s="4">
        <v>4479</v>
      </c>
      <c r="D17" s="4">
        <v>2</v>
      </c>
      <c r="E17" s="4">
        <v>2</v>
      </c>
      <c r="F17" s="4">
        <v>2162</v>
      </c>
      <c r="G17" s="4">
        <v>1510</v>
      </c>
      <c r="H17" s="4">
        <v>2</v>
      </c>
      <c r="I17" s="1">
        <f t="shared" si="1"/>
        <v>8157</v>
      </c>
      <c r="J17" s="33">
        <f t="shared" si="2"/>
        <v>54.90989334314086</v>
      </c>
      <c r="K17" s="33">
        <f t="shared" si="3"/>
        <v>0.0245188181929631</v>
      </c>
      <c r="L17" s="33">
        <f t="shared" si="4"/>
        <v>0.0245188181929631</v>
      </c>
      <c r="M17" s="33">
        <f t="shared" si="5"/>
        <v>26.50484246659311</v>
      </c>
      <c r="N17" s="33">
        <f t="shared" si="6"/>
        <v>18.511707735687143</v>
      </c>
      <c r="O17" s="33">
        <f t="shared" si="7"/>
        <v>0.0245188181929631</v>
      </c>
    </row>
    <row r="18" spans="2:15" ht="15.75">
      <c r="B18" s="10" t="s">
        <v>49</v>
      </c>
      <c r="C18" s="4">
        <v>79552</v>
      </c>
      <c r="D18" s="4">
        <v>1919</v>
      </c>
      <c r="E18" s="4">
        <v>565</v>
      </c>
      <c r="F18" s="4">
        <v>44671</v>
      </c>
      <c r="G18" s="4">
        <v>53990</v>
      </c>
      <c r="H18" s="4">
        <v>12</v>
      </c>
      <c r="I18" s="1">
        <f t="shared" si="1"/>
        <v>180709</v>
      </c>
      <c r="J18" s="33">
        <f t="shared" si="2"/>
        <v>44.02215716981445</v>
      </c>
      <c r="K18" s="33">
        <f t="shared" si="3"/>
        <v>1.0619282935548313</v>
      </c>
      <c r="L18" s="33">
        <f t="shared" si="4"/>
        <v>0.3126573662628867</v>
      </c>
      <c r="M18" s="33">
        <f t="shared" si="5"/>
        <v>24.719853466069758</v>
      </c>
      <c r="N18" s="33">
        <f t="shared" si="6"/>
        <v>29.87676319386417</v>
      </c>
      <c r="O18" s="33">
        <f t="shared" si="7"/>
        <v>0.00664051043390202</v>
      </c>
    </row>
    <row r="19" spans="2:15" ht="15.75">
      <c r="B19" s="10" t="s">
        <v>13</v>
      </c>
      <c r="C19" s="4">
        <v>17474</v>
      </c>
      <c r="D19" s="4">
        <v>432</v>
      </c>
      <c r="E19" s="4">
        <v>405</v>
      </c>
      <c r="F19" s="4">
        <v>13458</v>
      </c>
      <c r="G19" s="4">
        <v>29279</v>
      </c>
      <c r="H19" s="4">
        <v>3</v>
      </c>
      <c r="I19" s="1">
        <f t="shared" si="1"/>
        <v>61051</v>
      </c>
      <c r="J19" s="33">
        <f t="shared" si="2"/>
        <v>28.621971794073808</v>
      </c>
      <c r="K19" s="33">
        <f t="shared" si="3"/>
        <v>0.7076051170333</v>
      </c>
      <c r="L19" s="33">
        <f t="shared" si="4"/>
        <v>0.6633797972187188</v>
      </c>
      <c r="M19" s="33">
        <f t="shared" si="5"/>
        <v>22.043864965356832</v>
      </c>
      <c r="N19" s="33">
        <f t="shared" si="6"/>
        <v>47.958264401893494</v>
      </c>
      <c r="O19" s="33">
        <f t="shared" si="7"/>
        <v>0.0049139244238423615</v>
      </c>
    </row>
    <row r="20" spans="2:15" ht="15.75">
      <c r="B20" s="10" t="s">
        <v>50</v>
      </c>
      <c r="C20" s="4">
        <v>9020</v>
      </c>
      <c r="D20" s="4">
        <v>15</v>
      </c>
      <c r="E20" s="4">
        <v>16</v>
      </c>
      <c r="F20" s="4">
        <v>3767</v>
      </c>
      <c r="G20" s="4">
        <v>4928</v>
      </c>
      <c r="H20" s="4">
        <v>10</v>
      </c>
      <c r="I20" s="1">
        <f t="shared" si="1"/>
        <v>17756</v>
      </c>
      <c r="J20" s="33">
        <f t="shared" si="2"/>
        <v>50.79972966884433</v>
      </c>
      <c r="K20" s="33">
        <f t="shared" si="3"/>
        <v>0.08447848614552828</v>
      </c>
      <c r="L20" s="33">
        <f t="shared" si="4"/>
        <v>0.09011038522189682</v>
      </c>
      <c r="M20" s="33">
        <f t="shared" si="5"/>
        <v>21.215363820680334</v>
      </c>
      <c r="N20" s="33">
        <f t="shared" si="6"/>
        <v>27.75399864834422</v>
      </c>
      <c r="O20" s="33">
        <f t="shared" si="7"/>
        <v>0.05631899076368552</v>
      </c>
    </row>
    <row r="21" spans="2:15" ht="15.75">
      <c r="B21" s="10" t="s">
        <v>14</v>
      </c>
      <c r="C21" s="4">
        <v>5799</v>
      </c>
      <c r="D21" s="4">
        <v>2785</v>
      </c>
      <c r="E21" s="7">
        <v>97</v>
      </c>
      <c r="F21" s="4">
        <v>6515</v>
      </c>
      <c r="G21" s="4">
        <v>11317</v>
      </c>
      <c r="H21" s="4">
        <v>8</v>
      </c>
      <c r="I21" s="1">
        <f t="shared" si="1"/>
        <v>26521</v>
      </c>
      <c r="J21" s="33">
        <f t="shared" si="2"/>
        <v>21.86569133893895</v>
      </c>
      <c r="K21" s="33">
        <f t="shared" si="3"/>
        <v>10.50111232608122</v>
      </c>
      <c r="L21" s="33">
        <f t="shared" si="4"/>
        <v>0.36574789789223633</v>
      </c>
      <c r="M21" s="33">
        <f t="shared" si="5"/>
        <v>24.565438708947624</v>
      </c>
      <c r="N21" s="33">
        <f t="shared" si="6"/>
        <v>42.67184495305607</v>
      </c>
      <c r="O21" s="33">
        <f t="shared" si="7"/>
        <v>0.030164775083895777</v>
      </c>
    </row>
    <row r="22" spans="2:15" ht="15.75">
      <c r="B22" s="10" t="s">
        <v>51</v>
      </c>
      <c r="C22" s="4">
        <v>21805</v>
      </c>
      <c r="D22" s="4">
        <v>1113</v>
      </c>
      <c r="E22" s="4">
        <v>14</v>
      </c>
      <c r="F22" s="4">
        <v>5465</v>
      </c>
      <c r="G22" s="4">
        <v>10347</v>
      </c>
      <c r="H22" s="4">
        <v>6</v>
      </c>
      <c r="I22" s="1">
        <f t="shared" si="1"/>
        <v>38750</v>
      </c>
      <c r="J22" s="33">
        <f t="shared" si="2"/>
        <v>56.270967741935486</v>
      </c>
      <c r="K22" s="33">
        <f t="shared" si="3"/>
        <v>2.872258064516129</v>
      </c>
      <c r="L22" s="33">
        <f t="shared" si="4"/>
        <v>0.03612903225806451</v>
      </c>
      <c r="M22" s="33">
        <f t="shared" si="5"/>
        <v>14.103225806451613</v>
      </c>
      <c r="N22" s="33">
        <f t="shared" si="6"/>
        <v>26.70193548387097</v>
      </c>
      <c r="O22" s="33">
        <f t="shared" si="7"/>
        <v>0.015483870967741937</v>
      </c>
    </row>
    <row r="23" spans="2:15" ht="15.75">
      <c r="B23" s="10" t="s">
        <v>52</v>
      </c>
      <c r="C23" s="4">
        <v>11941</v>
      </c>
      <c r="D23" s="4">
        <v>1046</v>
      </c>
      <c r="E23" s="4">
        <v>137</v>
      </c>
      <c r="F23" s="4">
        <v>16465</v>
      </c>
      <c r="G23" s="4">
        <v>23832</v>
      </c>
      <c r="H23" s="4">
        <v>76</v>
      </c>
      <c r="I23" s="1">
        <f t="shared" si="1"/>
        <v>53497</v>
      </c>
      <c r="J23" s="33">
        <f t="shared" si="2"/>
        <v>22.320877806232126</v>
      </c>
      <c r="K23" s="33">
        <f t="shared" si="3"/>
        <v>1.955249827093108</v>
      </c>
      <c r="L23" s="33">
        <f t="shared" si="4"/>
        <v>0.25608912649307436</v>
      </c>
      <c r="M23" s="33">
        <f t="shared" si="5"/>
        <v>30.77742677159467</v>
      </c>
      <c r="N23" s="33">
        <f t="shared" si="6"/>
        <v>44.548292427612765</v>
      </c>
      <c r="O23" s="33">
        <f t="shared" si="7"/>
        <v>0.14206404097426023</v>
      </c>
    </row>
    <row r="24" spans="2:15" ht="15.75">
      <c r="B24" s="10" t="s">
        <v>53</v>
      </c>
      <c r="C24" s="4">
        <v>25221</v>
      </c>
      <c r="D24" s="4">
        <v>461</v>
      </c>
      <c r="E24" s="4">
        <v>63</v>
      </c>
      <c r="F24" s="4">
        <v>11379</v>
      </c>
      <c r="G24" s="4">
        <v>11875</v>
      </c>
      <c r="H24" s="4">
        <v>6</v>
      </c>
      <c r="I24" s="1">
        <f t="shared" si="1"/>
        <v>49005</v>
      </c>
      <c r="J24" s="33">
        <f t="shared" si="2"/>
        <v>51.466176920722376</v>
      </c>
      <c r="K24" s="33">
        <f t="shared" si="3"/>
        <v>0.9407203346597287</v>
      </c>
      <c r="L24" s="33">
        <f t="shared" si="4"/>
        <v>0.12855831037649218</v>
      </c>
      <c r="M24" s="33">
        <f t="shared" si="5"/>
        <v>23.220079583715947</v>
      </c>
      <c r="N24" s="33">
        <f t="shared" si="6"/>
        <v>24.232221201918172</v>
      </c>
      <c r="O24" s="33">
        <f t="shared" si="7"/>
        <v>0.012243648607284972</v>
      </c>
    </row>
    <row r="25" spans="2:15" ht="15.75">
      <c r="B25" s="10" t="s">
        <v>54</v>
      </c>
      <c r="C25" s="4">
        <v>7550</v>
      </c>
      <c r="D25" s="4">
        <v>30</v>
      </c>
      <c r="E25" s="4">
        <v>95</v>
      </c>
      <c r="F25" s="4">
        <v>5691</v>
      </c>
      <c r="G25" s="4">
        <v>5495</v>
      </c>
      <c r="H25" s="4">
        <v>38</v>
      </c>
      <c r="I25" s="1">
        <f t="shared" si="1"/>
        <v>18899</v>
      </c>
      <c r="J25" s="33">
        <f t="shared" si="2"/>
        <v>39.94920366156939</v>
      </c>
      <c r="K25" s="33">
        <f t="shared" si="3"/>
        <v>0.15873855759563998</v>
      </c>
      <c r="L25" s="33">
        <f t="shared" si="4"/>
        <v>0.5026720990528599</v>
      </c>
      <c r="M25" s="33">
        <f t="shared" si="5"/>
        <v>30.112704375892907</v>
      </c>
      <c r="N25" s="33">
        <f t="shared" si="6"/>
        <v>29.07561246626806</v>
      </c>
      <c r="O25" s="33">
        <f t="shared" si="7"/>
        <v>0.20106883962114397</v>
      </c>
    </row>
    <row r="26" spans="2:15" ht="15.75">
      <c r="B26" s="10" t="s">
        <v>55</v>
      </c>
      <c r="C26" s="4">
        <v>15830</v>
      </c>
      <c r="D26" s="4">
        <v>136</v>
      </c>
      <c r="E26" s="4">
        <v>419</v>
      </c>
      <c r="F26" s="4">
        <v>20579</v>
      </c>
      <c r="G26" s="4">
        <v>20520</v>
      </c>
      <c r="H26" s="4">
        <v>96</v>
      </c>
      <c r="I26" s="1">
        <f t="shared" si="1"/>
        <v>57580</v>
      </c>
      <c r="J26" s="33">
        <f t="shared" si="2"/>
        <v>27.49218478638416</v>
      </c>
      <c r="K26" s="33">
        <f t="shared" si="3"/>
        <v>0.23619312261201805</v>
      </c>
      <c r="L26" s="33">
        <f t="shared" si="4"/>
        <v>0.727683223341438</v>
      </c>
      <c r="M26" s="33">
        <f t="shared" si="5"/>
        <v>35.73984022229941</v>
      </c>
      <c r="N26" s="33">
        <f t="shared" si="6"/>
        <v>35.63737408822508</v>
      </c>
      <c r="O26" s="33">
        <f t="shared" si="7"/>
        <v>0.1667245571378951</v>
      </c>
    </row>
    <row r="27" spans="2:15" ht="15.75">
      <c r="B27" s="10" t="s">
        <v>56</v>
      </c>
      <c r="C27" s="4">
        <v>11940</v>
      </c>
      <c r="D27" s="4">
        <v>487</v>
      </c>
      <c r="E27" s="4">
        <v>36</v>
      </c>
      <c r="F27" s="4">
        <v>4774</v>
      </c>
      <c r="G27" s="4">
        <v>4858</v>
      </c>
      <c r="H27" s="4">
        <v>8</v>
      </c>
      <c r="I27" s="1">
        <f t="shared" si="1"/>
        <v>22103</v>
      </c>
      <c r="J27" s="33">
        <f t="shared" si="2"/>
        <v>54.01981631452743</v>
      </c>
      <c r="K27" s="33">
        <f t="shared" si="3"/>
        <v>2.203320816178799</v>
      </c>
      <c r="L27" s="33">
        <f t="shared" si="4"/>
        <v>0.1628738180337511</v>
      </c>
      <c r="M27" s="33">
        <f t="shared" si="5"/>
        <v>21.598877980364655</v>
      </c>
      <c r="N27" s="33">
        <f t="shared" si="6"/>
        <v>21.978916889110074</v>
      </c>
      <c r="O27" s="33">
        <f t="shared" si="7"/>
        <v>0.03619418178527802</v>
      </c>
    </row>
    <row r="28" spans="2:15" ht="15.75">
      <c r="B28" s="10" t="s">
        <v>57</v>
      </c>
      <c r="C28" s="4">
        <v>15372</v>
      </c>
      <c r="D28" s="4">
        <v>29</v>
      </c>
      <c r="E28" s="4">
        <v>35</v>
      </c>
      <c r="F28" s="4">
        <v>3956</v>
      </c>
      <c r="G28" s="4">
        <v>7391</v>
      </c>
      <c r="H28" s="4">
        <v>1</v>
      </c>
      <c r="I28" s="1">
        <f t="shared" si="1"/>
        <v>26784</v>
      </c>
      <c r="J28" s="33">
        <f t="shared" si="2"/>
        <v>57.392473118279575</v>
      </c>
      <c r="K28" s="33">
        <f t="shared" si="3"/>
        <v>0.10827359617682197</v>
      </c>
      <c r="L28" s="33">
        <f t="shared" si="4"/>
        <v>0.13067502986857824</v>
      </c>
      <c r="M28" s="33">
        <f t="shared" si="5"/>
        <v>14.770011947431302</v>
      </c>
      <c r="N28" s="33">
        <f t="shared" si="6"/>
        <v>27.594832735961766</v>
      </c>
      <c r="O28" s="33">
        <f t="shared" si="7"/>
        <v>0.0037335722819593787</v>
      </c>
    </row>
    <row r="29" spans="2:15" ht="15.75">
      <c r="B29" s="10" t="s">
        <v>58</v>
      </c>
      <c r="C29" s="4">
        <v>19789</v>
      </c>
      <c r="D29" s="4">
        <v>295</v>
      </c>
      <c r="E29" s="4">
        <v>198</v>
      </c>
      <c r="F29" s="4">
        <v>16709</v>
      </c>
      <c r="G29" s="4">
        <v>14963</v>
      </c>
      <c r="H29" s="4">
        <v>35</v>
      </c>
      <c r="I29" s="1">
        <f t="shared" si="1"/>
        <v>51989</v>
      </c>
      <c r="J29" s="33">
        <f t="shared" si="2"/>
        <v>38.063821192944665</v>
      </c>
      <c r="K29" s="33">
        <f t="shared" si="3"/>
        <v>0.5674277250956933</v>
      </c>
      <c r="L29" s="33">
        <f t="shared" si="4"/>
        <v>0.3808497951489738</v>
      </c>
      <c r="M29" s="33">
        <f t="shared" si="5"/>
        <v>32.13949104618285</v>
      </c>
      <c r="N29" s="33">
        <f t="shared" si="6"/>
        <v>28.781088307141893</v>
      </c>
      <c r="O29" s="33">
        <f t="shared" si="7"/>
        <v>0.06732193348592971</v>
      </c>
    </row>
    <row r="30" spans="2:15" ht="15.75">
      <c r="B30" s="10" t="s">
        <v>59</v>
      </c>
      <c r="C30" s="4">
        <v>12712</v>
      </c>
      <c r="D30" s="4">
        <v>215</v>
      </c>
      <c r="E30" s="4">
        <v>114</v>
      </c>
      <c r="F30" s="4">
        <v>9579</v>
      </c>
      <c r="G30" s="4">
        <v>12780</v>
      </c>
      <c r="H30" s="4">
        <v>62</v>
      </c>
      <c r="I30" s="1">
        <f t="shared" si="1"/>
        <v>35462</v>
      </c>
      <c r="J30" s="33">
        <f t="shared" si="2"/>
        <v>35.84682195025661</v>
      </c>
      <c r="K30" s="33">
        <f t="shared" si="3"/>
        <v>0.6062827815690034</v>
      </c>
      <c r="L30" s="33">
        <f t="shared" si="4"/>
        <v>0.32147087022728554</v>
      </c>
      <c r="M30" s="33">
        <f t="shared" si="5"/>
        <v>27.01201285883481</v>
      </c>
      <c r="N30" s="33">
        <f t="shared" si="6"/>
        <v>36.03857650442727</v>
      </c>
      <c r="O30" s="33">
        <f t="shared" si="7"/>
        <v>0.17483503468501493</v>
      </c>
    </row>
    <row r="31" spans="2:15" ht="15.75">
      <c r="B31" s="10" t="s">
        <v>60</v>
      </c>
      <c r="C31" s="4">
        <v>7921</v>
      </c>
      <c r="D31" s="4">
        <v>112</v>
      </c>
      <c r="E31" s="7">
        <v>9</v>
      </c>
      <c r="F31" s="4">
        <v>5734</v>
      </c>
      <c r="G31" s="4">
        <v>5605</v>
      </c>
      <c r="H31" s="4"/>
      <c r="I31" s="1">
        <f t="shared" si="1"/>
        <v>19381</v>
      </c>
      <c r="J31" s="33">
        <f t="shared" si="2"/>
        <v>40.86992415252051</v>
      </c>
      <c r="K31" s="33">
        <f t="shared" si="3"/>
        <v>0.5778855580207419</v>
      </c>
      <c r="L31" s="33">
        <f t="shared" si="4"/>
        <v>0.04643723234095248</v>
      </c>
      <c r="M31" s="33">
        <f t="shared" si="5"/>
        <v>29.585676693669054</v>
      </c>
      <c r="N31" s="33">
        <f t="shared" si="6"/>
        <v>28.92007636344874</v>
      </c>
      <c r="O31" s="33">
        <f t="shared" si="7"/>
        <v>0</v>
      </c>
    </row>
    <row r="32" spans="2:15" ht="15.75">
      <c r="B32" s="10" t="s">
        <v>61</v>
      </c>
      <c r="C32" s="4">
        <v>20022</v>
      </c>
      <c r="D32" s="4">
        <v>838</v>
      </c>
      <c r="E32" s="4">
        <v>71</v>
      </c>
      <c r="F32" s="4">
        <v>8108</v>
      </c>
      <c r="G32" s="4">
        <v>21425</v>
      </c>
      <c r="H32" s="4">
        <v>1</v>
      </c>
      <c r="I32" s="1">
        <f t="shared" si="1"/>
        <v>50465</v>
      </c>
      <c r="J32" s="33">
        <f t="shared" si="2"/>
        <v>39.67502229267809</v>
      </c>
      <c r="K32" s="33">
        <f t="shared" si="3"/>
        <v>1.6605568215594966</v>
      </c>
      <c r="L32" s="33">
        <f t="shared" si="4"/>
        <v>0.1406915684137521</v>
      </c>
      <c r="M32" s="33">
        <f t="shared" si="5"/>
        <v>16.06658079857327</v>
      </c>
      <c r="N32" s="33">
        <f t="shared" si="6"/>
        <v>42.45516694738928</v>
      </c>
      <c r="O32" s="33">
        <f t="shared" si="7"/>
        <v>0.0019815713861091847</v>
      </c>
    </row>
    <row r="33" spans="2:15" ht="15.75">
      <c r="B33" s="10" t="s">
        <v>62</v>
      </c>
      <c r="C33" s="4">
        <v>30129</v>
      </c>
      <c r="D33" s="4">
        <v>499</v>
      </c>
      <c r="E33" s="4">
        <v>593</v>
      </c>
      <c r="F33" s="4">
        <v>26879</v>
      </c>
      <c r="G33" s="4">
        <v>39335</v>
      </c>
      <c r="H33" s="4">
        <v>101</v>
      </c>
      <c r="I33" s="1">
        <f t="shared" si="1"/>
        <v>97536</v>
      </c>
      <c r="J33" s="33">
        <f t="shared" si="2"/>
        <v>30.890132874015748</v>
      </c>
      <c r="K33" s="33">
        <f t="shared" si="3"/>
        <v>0.511605971128609</v>
      </c>
      <c r="L33" s="33">
        <f t="shared" si="4"/>
        <v>0.6079806430446194</v>
      </c>
      <c r="M33" s="33">
        <f t="shared" si="5"/>
        <v>27.558029855643046</v>
      </c>
      <c r="N33" s="33">
        <f t="shared" si="6"/>
        <v>40.32869914698163</v>
      </c>
      <c r="O33" s="33">
        <f t="shared" si="7"/>
        <v>0.10355150918635171</v>
      </c>
    </row>
    <row r="34" spans="2:15" ht="15.75">
      <c r="B34" s="10" t="s">
        <v>63</v>
      </c>
      <c r="C34" s="4">
        <v>12584</v>
      </c>
      <c r="D34" s="4">
        <v>98</v>
      </c>
      <c r="E34" s="4">
        <v>158</v>
      </c>
      <c r="F34" s="4">
        <v>14269</v>
      </c>
      <c r="G34" s="4">
        <v>7698</v>
      </c>
      <c r="H34" s="4">
        <v>44</v>
      </c>
      <c r="I34" s="1">
        <f t="shared" si="1"/>
        <v>34851</v>
      </c>
      <c r="J34" s="33">
        <f t="shared" si="2"/>
        <v>36.10800263980947</v>
      </c>
      <c r="K34" s="33">
        <f t="shared" si="3"/>
        <v>0.28119709620957795</v>
      </c>
      <c r="L34" s="33">
        <f t="shared" si="4"/>
        <v>0.4533585836848297</v>
      </c>
      <c r="M34" s="33">
        <f t="shared" si="5"/>
        <v>40.94287107973946</v>
      </c>
      <c r="N34" s="33">
        <f t="shared" si="6"/>
        <v>22.088318843074802</v>
      </c>
      <c r="O34" s="33">
        <f t="shared" si="7"/>
        <v>0.1262517574818513</v>
      </c>
    </row>
    <row r="35" spans="2:15" ht="15.75">
      <c r="B35" s="12" t="s">
        <v>64</v>
      </c>
      <c r="C35" s="4">
        <v>34498</v>
      </c>
      <c r="D35" s="7">
        <v>536</v>
      </c>
      <c r="E35" s="4">
        <v>74</v>
      </c>
      <c r="F35" s="4">
        <v>26824</v>
      </c>
      <c r="G35" s="4">
        <v>5217</v>
      </c>
      <c r="H35" s="4">
        <v>1</v>
      </c>
      <c r="I35" s="1">
        <f t="shared" si="1"/>
        <v>67150</v>
      </c>
      <c r="J35" s="33">
        <f t="shared" si="2"/>
        <v>51.374534623976174</v>
      </c>
      <c r="K35" s="33">
        <f t="shared" si="3"/>
        <v>0.7982129560685034</v>
      </c>
      <c r="L35" s="33">
        <f t="shared" si="4"/>
        <v>0.11020104244229337</v>
      </c>
      <c r="M35" s="33">
        <f t="shared" si="5"/>
        <v>39.9463886820551</v>
      </c>
      <c r="N35" s="33">
        <f t="shared" si="6"/>
        <v>7.769173492181683</v>
      </c>
      <c r="O35" s="33">
        <f t="shared" si="7"/>
        <v>0.0014892032762472078</v>
      </c>
    </row>
    <row r="36" spans="2:15" ht="15.75">
      <c r="B36" s="12" t="s">
        <v>65</v>
      </c>
      <c r="C36" s="4">
        <v>29480</v>
      </c>
      <c r="D36" s="4">
        <v>889</v>
      </c>
      <c r="E36" s="4">
        <v>63</v>
      </c>
      <c r="F36" s="4">
        <v>20954</v>
      </c>
      <c r="G36" s="4">
        <v>27181</v>
      </c>
      <c r="H36" s="4">
        <v>13</v>
      </c>
      <c r="I36" s="1">
        <f t="shared" si="1"/>
        <v>78580</v>
      </c>
      <c r="J36" s="33">
        <f t="shared" si="2"/>
        <v>37.51590735556121</v>
      </c>
      <c r="K36" s="33">
        <f t="shared" si="3"/>
        <v>1.1313311275133622</v>
      </c>
      <c r="L36" s="33">
        <f t="shared" si="4"/>
        <v>0.08017307202850599</v>
      </c>
      <c r="M36" s="33">
        <f t="shared" si="5"/>
        <v>26.665818274370068</v>
      </c>
      <c r="N36" s="33">
        <f t="shared" si="6"/>
        <v>34.59022652074319</v>
      </c>
      <c r="O36" s="33">
        <f t="shared" si="7"/>
        <v>0.016543649783659964</v>
      </c>
    </row>
    <row r="37" spans="2:15" ht="15.75">
      <c r="B37" s="10" t="s">
        <v>66</v>
      </c>
      <c r="C37" s="4">
        <v>26156</v>
      </c>
      <c r="D37" s="4">
        <v>414</v>
      </c>
      <c r="E37" s="4">
        <v>187</v>
      </c>
      <c r="F37" s="4">
        <v>17569</v>
      </c>
      <c r="G37" s="4">
        <v>18353</v>
      </c>
      <c r="H37" s="4">
        <v>25</v>
      </c>
      <c r="I37" s="1">
        <f t="shared" si="1"/>
        <v>62704</v>
      </c>
      <c r="J37" s="33">
        <f t="shared" si="2"/>
        <v>41.71344730798673</v>
      </c>
      <c r="K37" s="33">
        <f t="shared" si="3"/>
        <v>0.6602449604490942</v>
      </c>
      <c r="L37" s="33">
        <f t="shared" si="4"/>
        <v>0.2982265884154121</v>
      </c>
      <c r="M37" s="33">
        <f t="shared" si="5"/>
        <v>28.018946159734625</v>
      </c>
      <c r="N37" s="33">
        <f t="shared" si="6"/>
        <v>29.269265118652715</v>
      </c>
      <c r="O37" s="33">
        <f t="shared" si="7"/>
        <v>0.039869864761418725</v>
      </c>
    </row>
    <row r="38" spans="2:15" ht="15.75">
      <c r="B38" s="10" t="s">
        <v>15</v>
      </c>
      <c r="C38" s="4">
        <v>13825</v>
      </c>
      <c r="D38" s="4">
        <v>394</v>
      </c>
      <c r="E38" s="4">
        <v>179</v>
      </c>
      <c r="F38" s="4">
        <v>14099</v>
      </c>
      <c r="G38" s="4">
        <v>17930</v>
      </c>
      <c r="H38" s="4">
        <v>155</v>
      </c>
      <c r="I38" s="1">
        <f t="shared" si="1"/>
        <v>46582</v>
      </c>
      <c r="J38" s="33">
        <f t="shared" si="2"/>
        <v>29.678845906144</v>
      </c>
      <c r="K38" s="33">
        <f t="shared" si="3"/>
        <v>0.8458202739255507</v>
      </c>
      <c r="L38" s="33">
        <f t="shared" si="4"/>
        <v>0.3842686016057705</v>
      </c>
      <c r="M38" s="33">
        <f t="shared" si="5"/>
        <v>30.26705594435619</v>
      </c>
      <c r="N38" s="33">
        <f t="shared" si="6"/>
        <v>38.491262719505386</v>
      </c>
      <c r="O38" s="33">
        <f t="shared" si="7"/>
        <v>0.33274655446309737</v>
      </c>
    </row>
    <row r="39" spans="2:15" ht="15.75">
      <c r="B39" s="10" t="s">
        <v>67</v>
      </c>
      <c r="C39" s="4">
        <v>6343</v>
      </c>
      <c r="D39" s="4">
        <v>2</v>
      </c>
      <c r="E39" s="4">
        <v>1</v>
      </c>
      <c r="F39" s="4">
        <v>3256</v>
      </c>
      <c r="G39" s="4">
        <v>1359</v>
      </c>
      <c r="H39" s="4"/>
      <c r="I39" s="1">
        <f t="shared" si="1"/>
        <v>10961</v>
      </c>
      <c r="J39" s="33">
        <f t="shared" si="2"/>
        <v>57.86880759054831</v>
      </c>
      <c r="K39" s="33">
        <f t="shared" si="3"/>
        <v>0.018246510354894625</v>
      </c>
      <c r="L39" s="33">
        <f t="shared" si="4"/>
        <v>0.009123255177447312</v>
      </c>
      <c r="M39" s="33">
        <f t="shared" si="5"/>
        <v>29.705318857768454</v>
      </c>
      <c r="N39" s="33">
        <f t="shared" si="6"/>
        <v>12.398503786150899</v>
      </c>
      <c r="O39" s="33">
        <f t="shared" si="7"/>
        <v>0</v>
      </c>
    </row>
    <row r="40" spans="2:15" ht="15.75">
      <c r="B40" s="10" t="s">
        <v>68</v>
      </c>
      <c r="C40" s="4">
        <v>12177</v>
      </c>
      <c r="D40" s="4">
        <v>107</v>
      </c>
      <c r="E40" s="4">
        <v>10</v>
      </c>
      <c r="F40" s="4">
        <v>965</v>
      </c>
      <c r="G40" s="4">
        <v>1333</v>
      </c>
      <c r="H40" s="4"/>
      <c r="I40" s="1">
        <f t="shared" si="1"/>
        <v>14592</v>
      </c>
      <c r="J40" s="33">
        <f t="shared" si="2"/>
        <v>83.44983552631578</v>
      </c>
      <c r="K40" s="33">
        <f t="shared" si="3"/>
        <v>0.7332785087719298</v>
      </c>
      <c r="L40" s="33">
        <f t="shared" si="4"/>
        <v>0.06853070175438596</v>
      </c>
      <c r="M40" s="33">
        <f t="shared" si="5"/>
        <v>6.613212719298247</v>
      </c>
      <c r="N40" s="33">
        <f t="shared" si="6"/>
        <v>9.135142543859649</v>
      </c>
      <c r="O40" s="33">
        <f t="shared" si="7"/>
        <v>0</v>
      </c>
    </row>
    <row r="41" spans="2:15" ht="15.75">
      <c r="B41" s="10" t="s">
        <v>69</v>
      </c>
      <c r="C41" s="4">
        <v>19124</v>
      </c>
      <c r="D41" s="4">
        <v>349</v>
      </c>
      <c r="E41" s="4">
        <v>172</v>
      </c>
      <c r="F41" s="4">
        <v>7269</v>
      </c>
      <c r="G41" s="4">
        <v>11176</v>
      </c>
      <c r="H41" s="4"/>
      <c r="I41" s="1">
        <f t="shared" si="1"/>
        <v>38090</v>
      </c>
      <c r="J41" s="33">
        <f t="shared" si="2"/>
        <v>50.20740351798372</v>
      </c>
      <c r="K41" s="33">
        <f t="shared" si="3"/>
        <v>0.9162509845103701</v>
      </c>
      <c r="L41" s="33">
        <f t="shared" si="4"/>
        <v>0.45156208978734574</v>
      </c>
      <c r="M41" s="33">
        <f t="shared" si="5"/>
        <v>19.08374901548963</v>
      </c>
      <c r="N41" s="33">
        <f t="shared" si="6"/>
        <v>29.34103439222893</v>
      </c>
      <c r="O41" s="33">
        <f t="shared" si="7"/>
        <v>0</v>
      </c>
    </row>
    <row r="42" spans="2:15" ht="15.75">
      <c r="B42" s="10" t="s">
        <v>70</v>
      </c>
      <c r="C42" s="4">
        <v>50809</v>
      </c>
      <c r="D42" s="4">
        <v>155</v>
      </c>
      <c r="E42" s="7">
        <v>209</v>
      </c>
      <c r="F42" s="4">
        <v>51419</v>
      </c>
      <c r="G42" s="4">
        <v>18891</v>
      </c>
      <c r="H42" s="4">
        <v>54</v>
      </c>
      <c r="I42" s="1">
        <f t="shared" si="1"/>
        <v>121537</v>
      </c>
      <c r="J42" s="33">
        <f t="shared" si="2"/>
        <v>41.80537614059916</v>
      </c>
      <c r="K42" s="33">
        <f t="shared" si="3"/>
        <v>0.1275331791964587</v>
      </c>
      <c r="L42" s="33">
        <f t="shared" si="4"/>
        <v>0.1719640932390959</v>
      </c>
      <c r="M42" s="33">
        <f t="shared" si="5"/>
        <v>42.30728091034006</v>
      </c>
      <c r="N42" s="33">
        <f t="shared" si="6"/>
        <v>15.54341476258259</v>
      </c>
      <c r="O42" s="33">
        <f t="shared" si="7"/>
        <v>0.04443091404263722</v>
      </c>
    </row>
    <row r="43" spans="2:15" ht="15.75">
      <c r="B43" s="7" t="s">
        <v>71</v>
      </c>
      <c r="C43" s="4">
        <v>10363</v>
      </c>
      <c r="D43" s="4">
        <v>227</v>
      </c>
      <c r="E43" s="7">
        <v>27</v>
      </c>
      <c r="F43" s="4">
        <v>4137</v>
      </c>
      <c r="G43" s="4">
        <v>8178</v>
      </c>
      <c r="H43" s="4">
        <v>4</v>
      </c>
      <c r="I43" s="1">
        <f t="shared" si="1"/>
        <v>22936</v>
      </c>
      <c r="J43" s="33">
        <f t="shared" si="2"/>
        <v>45.182246250435995</v>
      </c>
      <c r="K43" s="33">
        <f t="shared" si="3"/>
        <v>0.9897104987792118</v>
      </c>
      <c r="L43" s="33">
        <f t="shared" si="4"/>
        <v>0.11771886989884897</v>
      </c>
      <c r="M43" s="33">
        <f t="shared" si="5"/>
        <v>18.037146843390303</v>
      </c>
      <c r="N43" s="33">
        <f t="shared" si="6"/>
        <v>35.65573770491803</v>
      </c>
      <c r="O43" s="33">
        <f t="shared" si="7"/>
        <v>0.017439832577607256</v>
      </c>
    </row>
    <row r="44" spans="2:15" ht="15.75">
      <c r="B44" s="7" t="s">
        <v>72</v>
      </c>
      <c r="C44" s="4">
        <v>19487</v>
      </c>
      <c r="D44" s="4">
        <v>304</v>
      </c>
      <c r="E44" s="7">
        <v>103</v>
      </c>
      <c r="F44" s="4">
        <v>8338</v>
      </c>
      <c r="G44" s="4">
        <v>10162</v>
      </c>
      <c r="H44" s="4">
        <v>3</v>
      </c>
      <c r="I44" s="1">
        <f t="shared" si="1"/>
        <v>38397</v>
      </c>
      <c r="J44" s="33">
        <f t="shared" si="2"/>
        <v>50.75136078339454</v>
      </c>
      <c r="K44" s="33">
        <f t="shared" si="3"/>
        <v>0.7917285204573274</v>
      </c>
      <c r="L44" s="33">
        <f t="shared" si="4"/>
        <v>0.26825012370758133</v>
      </c>
      <c r="M44" s="33">
        <f t="shared" si="5"/>
        <v>21.71523816964867</v>
      </c>
      <c r="N44" s="33">
        <f t="shared" si="6"/>
        <v>26.465609292392635</v>
      </c>
      <c r="O44" s="33">
        <f t="shared" si="7"/>
        <v>0.007813110399249942</v>
      </c>
    </row>
    <row r="45" spans="2:15" ht="15.75">
      <c r="B45" s="7" t="s">
        <v>73</v>
      </c>
      <c r="C45" s="4">
        <v>12550</v>
      </c>
      <c r="D45" s="4">
        <v>271</v>
      </c>
      <c r="E45" s="7">
        <v>62</v>
      </c>
      <c r="F45" s="4">
        <v>13498</v>
      </c>
      <c r="G45" s="4">
        <v>5491</v>
      </c>
      <c r="H45" s="4">
        <v>27</v>
      </c>
      <c r="I45" s="1">
        <f t="shared" si="1"/>
        <v>31899</v>
      </c>
      <c r="J45" s="33">
        <f t="shared" si="2"/>
        <v>39.34292611053638</v>
      </c>
      <c r="K45" s="33">
        <f t="shared" si="3"/>
        <v>0.8495564124267219</v>
      </c>
      <c r="L45" s="33">
        <f t="shared" si="4"/>
        <v>0.1943634596695821</v>
      </c>
      <c r="M45" s="33">
        <f t="shared" si="5"/>
        <v>42.314806106774505</v>
      </c>
      <c r="N45" s="33">
        <f t="shared" si="6"/>
        <v>17.21370575880122</v>
      </c>
      <c r="O45" s="33">
        <f t="shared" si="7"/>
        <v>0.08464215179159222</v>
      </c>
    </row>
    <row r="46" spans="2:15" ht="15.75">
      <c r="B46" s="12" t="s">
        <v>74</v>
      </c>
      <c r="C46" s="4">
        <v>35460</v>
      </c>
      <c r="D46" s="4">
        <v>384</v>
      </c>
      <c r="E46" s="7">
        <v>135</v>
      </c>
      <c r="F46" s="4">
        <v>14026</v>
      </c>
      <c r="G46" s="4">
        <v>25879</v>
      </c>
      <c r="H46" s="4">
        <v>12</v>
      </c>
      <c r="I46" s="1">
        <f t="shared" si="1"/>
        <v>75896</v>
      </c>
      <c r="J46" s="33">
        <f t="shared" si="2"/>
        <v>46.72182987245705</v>
      </c>
      <c r="K46" s="33">
        <f t="shared" si="3"/>
        <v>0.505955518077369</v>
      </c>
      <c r="L46" s="33">
        <f t="shared" si="4"/>
        <v>0.17787498682407507</v>
      </c>
      <c r="M46" s="33">
        <f t="shared" si="5"/>
        <v>18.4805523347739</v>
      </c>
      <c r="N46" s="33">
        <f t="shared" si="6"/>
        <v>34.09797617792769</v>
      </c>
      <c r="O46" s="33">
        <f t="shared" si="7"/>
        <v>0.015811109939917783</v>
      </c>
    </row>
    <row r="47" spans="2:15" ht="15.75">
      <c r="B47" s="12" t="s">
        <v>75</v>
      </c>
      <c r="C47" s="4">
        <v>24268</v>
      </c>
      <c r="D47" s="4">
        <v>1761</v>
      </c>
      <c r="E47" s="7">
        <v>56</v>
      </c>
      <c r="F47" s="4">
        <v>5372</v>
      </c>
      <c r="G47" s="4">
        <v>10035</v>
      </c>
      <c r="H47" s="4">
        <v>4</v>
      </c>
      <c r="I47" s="1">
        <f t="shared" si="1"/>
        <v>41496</v>
      </c>
      <c r="J47" s="33">
        <f t="shared" si="2"/>
        <v>58.48274532485059</v>
      </c>
      <c r="K47" s="33">
        <f t="shared" si="3"/>
        <v>4.243782533256217</v>
      </c>
      <c r="L47" s="33">
        <f t="shared" si="4"/>
        <v>0.1349527665317139</v>
      </c>
      <c r="M47" s="33">
        <f t="shared" si="5"/>
        <v>12.94582610372084</v>
      </c>
      <c r="N47" s="33">
        <f t="shared" si="6"/>
        <v>24.183053788316947</v>
      </c>
      <c r="O47" s="33">
        <f t="shared" si="7"/>
        <v>0.00963948332369385</v>
      </c>
    </row>
    <row r="48" spans="2:15" ht="15.75">
      <c r="B48" s="12" t="s">
        <v>76</v>
      </c>
      <c r="C48" s="4">
        <v>6898</v>
      </c>
      <c r="D48" s="4">
        <v>33</v>
      </c>
      <c r="E48" s="7">
        <v>3</v>
      </c>
      <c r="F48" s="4">
        <v>2641</v>
      </c>
      <c r="G48" s="4">
        <v>3532</v>
      </c>
      <c r="H48" s="4"/>
      <c r="I48" s="1">
        <f t="shared" si="1"/>
        <v>13107</v>
      </c>
      <c r="J48" s="33">
        <f t="shared" si="2"/>
        <v>52.62836652170596</v>
      </c>
      <c r="K48" s="33">
        <f t="shared" si="3"/>
        <v>0.25177386129549095</v>
      </c>
      <c r="L48" s="33">
        <f t="shared" si="4"/>
        <v>0.02288853284504463</v>
      </c>
      <c r="M48" s="33">
        <f t="shared" si="5"/>
        <v>20.149538414587624</v>
      </c>
      <c r="N48" s="33">
        <f t="shared" si="6"/>
        <v>26.94743266956588</v>
      </c>
      <c r="O48" s="33">
        <f t="shared" si="7"/>
        <v>0</v>
      </c>
    </row>
    <row r="49" spans="2:15" ht="15.75">
      <c r="B49" s="12" t="s">
        <v>77</v>
      </c>
      <c r="C49" s="4">
        <v>6272</v>
      </c>
      <c r="D49" s="4">
        <v>29</v>
      </c>
      <c r="E49" s="7">
        <v>116</v>
      </c>
      <c r="F49" s="4">
        <v>9331</v>
      </c>
      <c r="G49" s="4">
        <v>10155</v>
      </c>
      <c r="H49" s="4">
        <v>29</v>
      </c>
      <c r="I49" s="1">
        <f t="shared" si="1"/>
        <v>25932</v>
      </c>
      <c r="J49" s="33">
        <f t="shared" si="2"/>
        <v>24.18633348758291</v>
      </c>
      <c r="K49" s="33">
        <f t="shared" si="3"/>
        <v>0.11183094246490823</v>
      </c>
      <c r="L49" s="33">
        <f t="shared" si="4"/>
        <v>0.4473237698596329</v>
      </c>
      <c r="M49" s="33">
        <f t="shared" si="5"/>
        <v>35.98256979793305</v>
      </c>
      <c r="N49" s="33">
        <f t="shared" si="6"/>
        <v>39.160111059694586</v>
      </c>
      <c r="O49" s="33">
        <f t="shared" si="7"/>
        <v>0.11183094246490823</v>
      </c>
    </row>
    <row r="50" spans="2:15" ht="15.75">
      <c r="B50" s="12" t="s">
        <v>78</v>
      </c>
      <c r="C50" s="4">
        <v>4991</v>
      </c>
      <c r="D50" s="4">
        <v>7</v>
      </c>
      <c r="E50" s="7"/>
      <c r="F50" s="4">
        <v>538</v>
      </c>
      <c r="G50" s="4">
        <v>1476</v>
      </c>
      <c r="H50" s="4"/>
      <c r="I50" s="1">
        <f t="shared" si="1"/>
        <v>7012</v>
      </c>
      <c r="J50" s="33">
        <f t="shared" si="2"/>
        <v>71.1779806046777</v>
      </c>
      <c r="K50" s="33">
        <f t="shared" si="3"/>
        <v>0.09982886480319453</v>
      </c>
      <c r="L50" s="33">
        <f t="shared" si="4"/>
        <v>0</v>
      </c>
      <c r="M50" s="33">
        <f t="shared" si="5"/>
        <v>7.672561323445522</v>
      </c>
      <c r="N50" s="33">
        <f t="shared" si="6"/>
        <v>21.04962920707359</v>
      </c>
      <c r="O50" s="33">
        <f t="shared" si="7"/>
        <v>0</v>
      </c>
    </row>
    <row r="51" spans="2:15" ht="15.75">
      <c r="B51" s="12" t="s">
        <v>79</v>
      </c>
      <c r="C51" s="7">
        <v>9887</v>
      </c>
      <c r="D51" s="4">
        <v>2</v>
      </c>
      <c r="E51" s="7">
        <v>1</v>
      </c>
      <c r="F51" s="4">
        <v>10340</v>
      </c>
      <c r="G51" s="4">
        <v>1535</v>
      </c>
      <c r="H51" s="4"/>
      <c r="I51" s="1">
        <f t="shared" si="1"/>
        <v>21765</v>
      </c>
      <c r="J51" s="33">
        <f t="shared" si="2"/>
        <v>45.42614288996095</v>
      </c>
      <c r="K51" s="33">
        <f t="shared" si="3"/>
        <v>0.009189065012634966</v>
      </c>
      <c r="L51" s="33">
        <f t="shared" si="4"/>
        <v>0.004594532506317483</v>
      </c>
      <c r="M51" s="33">
        <f t="shared" si="5"/>
        <v>47.507466115322764</v>
      </c>
      <c r="N51" s="33">
        <f t="shared" si="6"/>
        <v>7.0526073971973355</v>
      </c>
      <c r="O51" s="33">
        <f t="shared" si="7"/>
        <v>0</v>
      </c>
    </row>
    <row r="52" spans="2:15" ht="15.75">
      <c r="B52" s="12" t="s">
        <v>16</v>
      </c>
      <c r="C52" s="4">
        <v>27024</v>
      </c>
      <c r="D52" s="4">
        <v>284</v>
      </c>
      <c r="E52" s="7">
        <v>368</v>
      </c>
      <c r="F52" s="4">
        <v>21778</v>
      </c>
      <c r="G52" s="4">
        <v>15822</v>
      </c>
      <c r="H52" s="4">
        <v>44</v>
      </c>
      <c r="I52" s="1">
        <f t="shared" si="1"/>
        <v>65320</v>
      </c>
      <c r="J52" s="33">
        <f t="shared" si="2"/>
        <v>41.371708511941215</v>
      </c>
      <c r="K52" s="33">
        <f t="shared" si="3"/>
        <v>0.43478260869565216</v>
      </c>
      <c r="L52" s="33">
        <f t="shared" si="4"/>
        <v>0.5633802816901409</v>
      </c>
      <c r="M52" s="33">
        <f t="shared" si="5"/>
        <v>33.34047764849969</v>
      </c>
      <c r="N52" s="33">
        <f t="shared" si="6"/>
        <v>24.222290263319042</v>
      </c>
      <c r="O52" s="33">
        <f t="shared" si="7"/>
        <v>0.06736068585425597</v>
      </c>
    </row>
    <row r="53" spans="2:15" ht="15.75">
      <c r="B53" s="12" t="s">
        <v>17</v>
      </c>
      <c r="C53" s="4">
        <v>42753</v>
      </c>
      <c r="D53" s="4">
        <v>888</v>
      </c>
      <c r="E53" s="7">
        <v>658</v>
      </c>
      <c r="F53" s="4">
        <v>39837</v>
      </c>
      <c r="G53" s="4">
        <v>36068</v>
      </c>
      <c r="H53" s="4">
        <v>217</v>
      </c>
      <c r="I53" s="1">
        <f t="shared" si="1"/>
        <v>120421</v>
      </c>
      <c r="J53" s="33">
        <f t="shared" si="2"/>
        <v>35.50294383869923</v>
      </c>
      <c r="K53" s="33">
        <f t="shared" si="3"/>
        <v>0.7374129097084395</v>
      </c>
      <c r="L53" s="33">
        <f t="shared" si="4"/>
        <v>0.5464163227344068</v>
      </c>
      <c r="M53" s="33">
        <f t="shared" si="5"/>
        <v>33.081439283845846</v>
      </c>
      <c r="N53" s="33">
        <f t="shared" si="6"/>
        <v>29.9515865173018</v>
      </c>
      <c r="O53" s="33">
        <f t="shared" si="7"/>
        <v>0.1802011277102831</v>
      </c>
    </row>
    <row r="54" spans="2:15" ht="15.75">
      <c r="B54" s="12" t="s">
        <v>18</v>
      </c>
      <c r="C54" s="3">
        <v>53284</v>
      </c>
      <c r="D54" s="3">
        <v>2032</v>
      </c>
      <c r="E54" s="3">
        <v>658</v>
      </c>
      <c r="F54" s="3">
        <v>42933</v>
      </c>
      <c r="G54" s="3">
        <v>76341</v>
      </c>
      <c r="H54" s="3">
        <v>182</v>
      </c>
      <c r="I54" s="1">
        <f t="shared" si="1"/>
        <v>175430</v>
      </c>
      <c r="J54" s="33">
        <f t="shared" si="2"/>
        <v>30.373368295046454</v>
      </c>
      <c r="K54" s="33">
        <f t="shared" si="3"/>
        <v>1.1582967565410707</v>
      </c>
      <c r="L54" s="33">
        <f t="shared" si="4"/>
        <v>0.37507837884056316</v>
      </c>
      <c r="M54" s="33">
        <f t="shared" si="5"/>
        <v>24.473009177449693</v>
      </c>
      <c r="N54" s="33">
        <f t="shared" si="6"/>
        <v>43.51650230861312</v>
      </c>
      <c r="O54" s="33">
        <f t="shared" si="7"/>
        <v>0.10374508350909195</v>
      </c>
    </row>
    <row r="55" spans="2:15" ht="15.75">
      <c r="B55" s="12" t="s">
        <v>102</v>
      </c>
      <c r="C55" s="4">
        <v>23039</v>
      </c>
      <c r="D55" s="4">
        <v>410</v>
      </c>
      <c r="E55" s="4">
        <v>568</v>
      </c>
      <c r="F55" s="4">
        <v>28088</v>
      </c>
      <c r="G55" s="4">
        <v>32051</v>
      </c>
      <c r="H55" s="4">
        <v>262</v>
      </c>
      <c r="I55" s="1">
        <f t="shared" si="1"/>
        <v>84418</v>
      </c>
      <c r="J55" s="33">
        <f t="shared" si="2"/>
        <v>27.291572887298916</v>
      </c>
      <c r="K55" s="33">
        <f t="shared" si="3"/>
        <v>0.48567840981781135</v>
      </c>
      <c r="L55" s="33">
        <f t="shared" si="4"/>
        <v>0.6728422848207728</v>
      </c>
      <c r="M55" s="33">
        <f t="shared" si="5"/>
        <v>33.272524816982155</v>
      </c>
      <c r="N55" s="33">
        <f t="shared" si="6"/>
        <v>37.967021251391884</v>
      </c>
      <c r="O55" s="33">
        <f t="shared" si="7"/>
        <v>0.31036034968845505</v>
      </c>
    </row>
    <row r="56" spans="2:15" ht="15.75">
      <c r="B56" s="12" t="s">
        <v>19</v>
      </c>
      <c r="C56" s="4">
        <v>20450</v>
      </c>
      <c r="D56" s="4">
        <v>2485</v>
      </c>
      <c r="E56" s="4">
        <v>285</v>
      </c>
      <c r="F56" s="4">
        <v>15037</v>
      </c>
      <c r="G56" s="4">
        <v>17040</v>
      </c>
      <c r="H56" s="4">
        <v>18</v>
      </c>
      <c r="I56" s="1">
        <f t="shared" si="1"/>
        <v>55315</v>
      </c>
      <c r="J56" s="33">
        <f t="shared" si="2"/>
        <v>36.97008044834132</v>
      </c>
      <c r="K56" s="33">
        <f t="shared" si="3"/>
        <v>4.492452318539275</v>
      </c>
      <c r="L56" s="33">
        <f t="shared" si="4"/>
        <v>0.5152309500135588</v>
      </c>
      <c r="M56" s="33">
        <f t="shared" si="5"/>
        <v>27.184308053873274</v>
      </c>
      <c r="N56" s="33">
        <f t="shared" si="6"/>
        <v>30.80538732712646</v>
      </c>
      <c r="O56" s="33">
        <f t="shared" si="7"/>
        <v>0.0325409021061195</v>
      </c>
    </row>
    <row r="57" spans="2:15" ht="15.75">
      <c r="B57" s="12" t="s">
        <v>80</v>
      </c>
      <c r="C57" s="4">
        <v>7671</v>
      </c>
      <c r="D57" s="4">
        <v>91</v>
      </c>
      <c r="E57" s="4">
        <v>8</v>
      </c>
      <c r="F57" s="4">
        <v>2786</v>
      </c>
      <c r="G57" s="4">
        <v>3493</v>
      </c>
      <c r="H57" s="4"/>
      <c r="I57" s="1">
        <f t="shared" si="1"/>
        <v>14049</v>
      </c>
      <c r="J57" s="33">
        <f t="shared" si="2"/>
        <v>54.60175101430706</v>
      </c>
      <c r="K57" s="33">
        <f t="shared" si="3"/>
        <v>0.6477329347284505</v>
      </c>
      <c r="L57" s="33">
        <f t="shared" si="4"/>
        <v>0.056943554701402235</v>
      </c>
      <c r="M57" s="33">
        <f t="shared" si="5"/>
        <v>19.83059292476333</v>
      </c>
      <c r="N57" s="33">
        <f t="shared" si="6"/>
        <v>24.862979571499753</v>
      </c>
      <c r="O57" s="33">
        <f t="shared" si="7"/>
        <v>0</v>
      </c>
    </row>
    <row r="58" spans="2:15" ht="15.75">
      <c r="B58" s="12" t="s">
        <v>20</v>
      </c>
      <c r="C58" s="4">
        <v>25988</v>
      </c>
      <c r="D58" s="4">
        <v>196</v>
      </c>
      <c r="E58" s="4">
        <v>477</v>
      </c>
      <c r="F58" s="4">
        <v>79662</v>
      </c>
      <c r="G58" s="4">
        <v>32918</v>
      </c>
      <c r="H58" s="4">
        <v>85</v>
      </c>
      <c r="I58" s="1">
        <f t="shared" si="1"/>
        <v>139326</v>
      </c>
      <c r="J58" s="33">
        <f t="shared" si="2"/>
        <v>18.65265635990411</v>
      </c>
      <c r="K58" s="33">
        <f t="shared" si="3"/>
        <v>0.1406772605256736</v>
      </c>
      <c r="L58" s="33">
        <f t="shared" si="4"/>
        <v>0.3423625166874812</v>
      </c>
      <c r="M58" s="33">
        <f t="shared" si="5"/>
        <v>57.17669351018475</v>
      </c>
      <c r="N58" s="33">
        <f t="shared" si="6"/>
        <v>23.626602357061856</v>
      </c>
      <c r="O58" s="33">
        <f t="shared" si="7"/>
        <v>0.06100799563613395</v>
      </c>
    </row>
    <row r="59" spans="2:15" ht="15.75">
      <c r="B59" s="12" t="s">
        <v>81</v>
      </c>
      <c r="C59" s="4">
        <v>26049</v>
      </c>
      <c r="D59" s="4">
        <v>84</v>
      </c>
      <c r="E59" s="4">
        <v>260</v>
      </c>
      <c r="F59" s="4">
        <v>20915</v>
      </c>
      <c r="G59" s="4">
        <v>30929</v>
      </c>
      <c r="H59" s="4">
        <v>52</v>
      </c>
      <c r="I59" s="1">
        <f t="shared" si="1"/>
        <v>78289</v>
      </c>
      <c r="J59" s="33">
        <f t="shared" si="2"/>
        <v>33.27287358377294</v>
      </c>
      <c r="K59" s="33">
        <f t="shared" si="3"/>
        <v>0.10729476682547995</v>
      </c>
      <c r="L59" s="33">
        <f t="shared" si="4"/>
        <v>0.3321028496979141</v>
      </c>
      <c r="M59" s="33">
        <f t="shared" si="5"/>
        <v>26.715119620891826</v>
      </c>
      <c r="N59" s="33">
        <f t="shared" si="6"/>
        <v>39.50618860887226</v>
      </c>
      <c r="O59" s="33">
        <f t="shared" si="7"/>
        <v>0.06642056993958283</v>
      </c>
    </row>
    <row r="60" spans="2:15" ht="15.75">
      <c r="B60" s="12" t="s">
        <v>21</v>
      </c>
      <c r="C60" s="4">
        <v>23066</v>
      </c>
      <c r="D60" s="4">
        <v>943</v>
      </c>
      <c r="E60" s="4">
        <v>603</v>
      </c>
      <c r="F60" s="4">
        <v>20746</v>
      </c>
      <c r="G60" s="4">
        <v>34725</v>
      </c>
      <c r="H60" s="4">
        <v>34</v>
      </c>
      <c r="I60" s="1">
        <f t="shared" si="1"/>
        <v>80117</v>
      </c>
      <c r="J60" s="33">
        <f t="shared" si="2"/>
        <v>28.79039404870377</v>
      </c>
      <c r="K60" s="33">
        <f t="shared" si="3"/>
        <v>1.1770285956788198</v>
      </c>
      <c r="L60" s="33">
        <f t="shared" si="4"/>
        <v>0.7526492504711859</v>
      </c>
      <c r="M60" s="33">
        <f t="shared" si="5"/>
        <v>25.894629104934037</v>
      </c>
      <c r="N60" s="33">
        <f t="shared" si="6"/>
        <v>43.34286106569142</v>
      </c>
      <c r="O60" s="33">
        <f t="shared" si="7"/>
        <v>0.04243793452076338</v>
      </c>
    </row>
    <row r="61" spans="2:15" ht="15.75">
      <c r="B61" s="12" t="s">
        <v>82</v>
      </c>
      <c r="C61" s="4">
        <v>2622</v>
      </c>
      <c r="D61" s="4"/>
      <c r="E61" s="4">
        <v>9</v>
      </c>
      <c r="F61" s="4">
        <v>1309</v>
      </c>
      <c r="G61" s="4">
        <v>1949</v>
      </c>
      <c r="H61" s="14"/>
      <c r="I61" s="1">
        <f t="shared" si="1"/>
        <v>5889</v>
      </c>
      <c r="J61" s="33">
        <f t="shared" si="2"/>
        <v>44.5236882322975</v>
      </c>
      <c r="K61" s="33">
        <f t="shared" si="3"/>
        <v>0</v>
      </c>
      <c r="L61" s="33">
        <f t="shared" si="4"/>
        <v>0.15282730514518594</v>
      </c>
      <c r="M61" s="33">
        <f t="shared" si="5"/>
        <v>22.227882492783156</v>
      </c>
      <c r="N61" s="33">
        <f t="shared" si="6"/>
        <v>33.09560196977416</v>
      </c>
      <c r="O61" s="33">
        <f t="shared" si="7"/>
        <v>0</v>
      </c>
    </row>
    <row r="62" spans="2:15" ht="15.75">
      <c r="B62" s="12" t="s">
        <v>83</v>
      </c>
      <c r="C62" s="4">
        <v>3422</v>
      </c>
      <c r="D62" s="4">
        <v>39</v>
      </c>
      <c r="E62" s="4"/>
      <c r="F62" s="4">
        <v>1491</v>
      </c>
      <c r="G62" s="4">
        <v>2071</v>
      </c>
      <c r="H62" s="4"/>
      <c r="I62" s="1">
        <f t="shared" si="1"/>
        <v>7023</v>
      </c>
      <c r="J62" s="33">
        <f t="shared" si="2"/>
        <v>48.725615833689304</v>
      </c>
      <c r="K62" s="33">
        <f t="shared" si="3"/>
        <v>0.5553182400683468</v>
      </c>
      <c r="L62" s="33">
        <f t="shared" si="4"/>
        <v>0</v>
      </c>
      <c r="M62" s="33">
        <f t="shared" si="5"/>
        <v>21.230243485689876</v>
      </c>
      <c r="N62" s="33">
        <f t="shared" si="6"/>
        <v>29.48882244055247</v>
      </c>
      <c r="O62" s="33">
        <f t="shared" si="7"/>
        <v>0</v>
      </c>
    </row>
    <row r="63" spans="2:15" ht="15.75">
      <c r="B63" s="12" t="s">
        <v>22</v>
      </c>
      <c r="C63" s="4">
        <v>6182</v>
      </c>
      <c r="D63" s="4">
        <v>220</v>
      </c>
      <c r="E63" s="4">
        <v>91</v>
      </c>
      <c r="F63" s="4">
        <v>5484</v>
      </c>
      <c r="G63" s="4">
        <v>10274</v>
      </c>
      <c r="H63" s="4">
        <v>9</v>
      </c>
      <c r="I63" s="1">
        <f t="shared" si="1"/>
        <v>22260</v>
      </c>
      <c r="J63" s="33">
        <f t="shared" si="2"/>
        <v>27.771787960467204</v>
      </c>
      <c r="K63" s="33">
        <f t="shared" si="3"/>
        <v>0.9883198562443846</v>
      </c>
      <c r="L63" s="33">
        <f t="shared" si="4"/>
        <v>0.4088050314465409</v>
      </c>
      <c r="M63" s="33">
        <f t="shared" si="5"/>
        <v>24.63611859838275</v>
      </c>
      <c r="N63" s="33">
        <f t="shared" si="6"/>
        <v>46.15453728661276</v>
      </c>
      <c r="O63" s="33">
        <f t="shared" si="7"/>
        <v>0.04043126684636119</v>
      </c>
    </row>
    <row r="64" spans="2:15" ht="15.75">
      <c r="B64" s="12" t="s">
        <v>84</v>
      </c>
      <c r="C64" s="4">
        <v>10513</v>
      </c>
      <c r="D64" s="4">
        <v>29</v>
      </c>
      <c r="E64" s="4">
        <v>9</v>
      </c>
      <c r="F64" s="4">
        <v>6534</v>
      </c>
      <c r="G64" s="4">
        <v>6228</v>
      </c>
      <c r="H64" s="4">
        <v>2</v>
      </c>
      <c r="I64" s="1">
        <f t="shared" si="1"/>
        <v>23315</v>
      </c>
      <c r="J64" s="33">
        <f t="shared" si="2"/>
        <v>45.09114304096076</v>
      </c>
      <c r="K64" s="33">
        <f t="shared" si="3"/>
        <v>0.12438344413467724</v>
      </c>
      <c r="L64" s="33">
        <f t="shared" si="4"/>
        <v>0.038601758524555004</v>
      </c>
      <c r="M64" s="33">
        <f t="shared" si="5"/>
        <v>28.024876688826932</v>
      </c>
      <c r="N64" s="33">
        <f t="shared" si="6"/>
        <v>26.712416898992064</v>
      </c>
      <c r="O64" s="33">
        <f t="shared" si="7"/>
        <v>0.008578168561012223</v>
      </c>
    </row>
    <row r="65" spans="2:15" ht="15.75">
      <c r="B65" s="12" t="s">
        <v>23</v>
      </c>
      <c r="C65" s="4">
        <v>20333</v>
      </c>
      <c r="D65" s="4">
        <v>414</v>
      </c>
      <c r="E65" s="4">
        <v>146</v>
      </c>
      <c r="F65" s="4">
        <v>9802</v>
      </c>
      <c r="G65" s="4">
        <v>11329</v>
      </c>
      <c r="H65" s="4">
        <v>119</v>
      </c>
      <c r="I65" s="1">
        <f t="shared" si="1"/>
        <v>42143</v>
      </c>
      <c r="J65" s="33">
        <f t="shared" si="2"/>
        <v>48.24763305887099</v>
      </c>
      <c r="K65" s="33">
        <f t="shared" si="3"/>
        <v>0.9823695512896566</v>
      </c>
      <c r="L65" s="33">
        <f t="shared" si="4"/>
        <v>0.34643950359490305</v>
      </c>
      <c r="M65" s="33">
        <f t="shared" si="5"/>
        <v>23.258904207104383</v>
      </c>
      <c r="N65" s="33">
        <f t="shared" si="6"/>
        <v>26.8822817549771</v>
      </c>
      <c r="O65" s="33">
        <f t="shared" si="7"/>
        <v>0.28237192416296897</v>
      </c>
    </row>
    <row r="66" spans="2:15" ht="15.75">
      <c r="B66" s="12" t="s">
        <v>85</v>
      </c>
      <c r="C66" s="4">
        <v>4339</v>
      </c>
      <c r="D66" s="4"/>
      <c r="E66" s="4"/>
      <c r="F66" s="4">
        <v>370</v>
      </c>
      <c r="G66" s="4">
        <v>726</v>
      </c>
      <c r="H66" s="4"/>
      <c r="I66" s="1">
        <f t="shared" si="1"/>
        <v>5435</v>
      </c>
      <c r="J66" s="33">
        <f t="shared" si="2"/>
        <v>79.83440662373505</v>
      </c>
      <c r="K66" s="33">
        <f t="shared" si="3"/>
        <v>0</v>
      </c>
      <c r="L66" s="33">
        <f t="shared" si="4"/>
        <v>0</v>
      </c>
      <c r="M66" s="33">
        <f t="shared" si="5"/>
        <v>6.807727690892364</v>
      </c>
      <c r="N66" s="33">
        <f t="shared" si="6"/>
        <v>13.357865685372586</v>
      </c>
      <c r="O66" s="33">
        <f t="shared" si="7"/>
        <v>0</v>
      </c>
    </row>
    <row r="67" spans="2:15" ht="15.75">
      <c r="B67" s="17" t="s">
        <v>103</v>
      </c>
      <c r="C67" s="4">
        <v>9840</v>
      </c>
      <c r="D67" s="4">
        <v>9</v>
      </c>
      <c r="E67" s="4">
        <v>5</v>
      </c>
      <c r="F67" s="4">
        <v>7992</v>
      </c>
      <c r="G67" s="4">
        <v>1552</v>
      </c>
      <c r="H67" s="4">
        <v>4</v>
      </c>
      <c r="I67" s="1">
        <f t="shared" si="1"/>
        <v>19402</v>
      </c>
      <c r="J67" s="33">
        <f t="shared" si="2"/>
        <v>50.71642098752706</v>
      </c>
      <c r="K67" s="33">
        <f t="shared" si="3"/>
        <v>0.04638697041542109</v>
      </c>
      <c r="L67" s="33">
        <f t="shared" si="4"/>
        <v>0.025770539119678384</v>
      </c>
      <c r="M67" s="33">
        <f t="shared" si="5"/>
        <v>41.19162972889393</v>
      </c>
      <c r="N67" s="33">
        <f t="shared" si="6"/>
        <v>7.99917534274817</v>
      </c>
      <c r="O67" s="33">
        <f t="shared" si="7"/>
        <v>0.020616431295742706</v>
      </c>
    </row>
    <row r="68" spans="2:15" ht="15.75">
      <c r="B68" s="12" t="s">
        <v>86</v>
      </c>
      <c r="C68" s="4">
        <v>62914</v>
      </c>
      <c r="D68" s="4">
        <v>1212</v>
      </c>
      <c r="E68" s="4">
        <v>289</v>
      </c>
      <c r="F68" s="4">
        <v>42009</v>
      </c>
      <c r="G68" s="4">
        <v>31561</v>
      </c>
      <c r="H68" s="4">
        <v>126</v>
      </c>
      <c r="I68" s="1">
        <f t="shared" si="1"/>
        <v>138111</v>
      </c>
      <c r="J68" s="33">
        <f t="shared" si="2"/>
        <v>45.553214443454905</v>
      </c>
      <c r="K68" s="33">
        <f t="shared" si="3"/>
        <v>0.8775550101005712</v>
      </c>
      <c r="L68" s="33">
        <f t="shared" si="4"/>
        <v>0.20925197848107682</v>
      </c>
      <c r="M68" s="33">
        <f t="shared" si="5"/>
        <v>30.41683862979777</v>
      </c>
      <c r="N68" s="33">
        <f t="shared" si="6"/>
        <v>22.851908971769085</v>
      </c>
      <c r="O68" s="33">
        <f t="shared" si="7"/>
        <v>0.09123096639659405</v>
      </c>
    </row>
    <row r="69" spans="2:15" ht="15.75">
      <c r="B69" s="12" t="s">
        <v>24</v>
      </c>
      <c r="C69" s="4">
        <v>19996</v>
      </c>
      <c r="D69" s="4">
        <v>106</v>
      </c>
      <c r="E69" s="4">
        <v>201</v>
      </c>
      <c r="F69" s="4">
        <v>24547</v>
      </c>
      <c r="G69" s="4">
        <v>26010</v>
      </c>
      <c r="H69" s="4">
        <v>257</v>
      </c>
      <c r="I69" s="1">
        <f t="shared" si="1"/>
        <v>71117</v>
      </c>
      <c r="J69" s="33">
        <f t="shared" si="2"/>
        <v>28.11704655708199</v>
      </c>
      <c r="K69" s="33">
        <f t="shared" si="3"/>
        <v>0.14905015678389133</v>
      </c>
      <c r="L69" s="33">
        <f t="shared" si="4"/>
        <v>0.28263284446756753</v>
      </c>
      <c r="M69" s="33">
        <f t="shared" si="5"/>
        <v>34.51636036390736</v>
      </c>
      <c r="N69" s="33">
        <f t="shared" si="6"/>
        <v>36.573533754235974</v>
      </c>
      <c r="O69" s="33">
        <f t="shared" si="7"/>
        <v>0.36137632352320825</v>
      </c>
    </row>
    <row r="70" spans="2:15" ht="15.75">
      <c r="B70" s="12" t="s">
        <v>87</v>
      </c>
      <c r="C70" s="4">
        <v>22440</v>
      </c>
      <c r="D70" s="4">
        <v>369</v>
      </c>
      <c r="E70" s="4">
        <v>106</v>
      </c>
      <c r="F70" s="4">
        <v>10868</v>
      </c>
      <c r="G70" s="4">
        <v>18697</v>
      </c>
      <c r="H70" s="4">
        <v>2</v>
      </c>
      <c r="I70" s="1">
        <f t="shared" si="1"/>
        <v>52482</v>
      </c>
      <c r="J70" s="33">
        <f t="shared" si="2"/>
        <v>42.75751686292443</v>
      </c>
      <c r="K70" s="33">
        <f t="shared" si="3"/>
        <v>0.7030982050988911</v>
      </c>
      <c r="L70" s="33">
        <f t="shared" si="4"/>
        <v>0.20197401013680882</v>
      </c>
      <c r="M70" s="33">
        <f t="shared" si="5"/>
        <v>20.708052284592814</v>
      </c>
      <c r="N70" s="33">
        <f t="shared" si="6"/>
        <v>35.62554780686711</v>
      </c>
      <c r="O70" s="33">
        <f t="shared" si="7"/>
        <v>0.003810830379939789</v>
      </c>
    </row>
    <row r="71" spans="2:15" ht="15.75">
      <c r="B71" s="12" t="s">
        <v>88</v>
      </c>
      <c r="C71" s="4">
        <v>3110</v>
      </c>
      <c r="D71" s="4">
        <v>35</v>
      </c>
      <c r="E71" s="4">
        <v>20</v>
      </c>
      <c r="F71" s="4">
        <v>1206</v>
      </c>
      <c r="G71" s="4">
        <v>2003</v>
      </c>
      <c r="H71" s="4"/>
      <c r="I71" s="1">
        <f aca="true" t="shared" si="8" ref="I71:I111">SUM(C71:H71)</f>
        <v>6374</v>
      </c>
      <c r="J71" s="33">
        <f aca="true" t="shared" si="9" ref="J71:J111">+C71/$I71*100</f>
        <v>48.79196736743018</v>
      </c>
      <c r="K71" s="33">
        <f aca="true" t="shared" si="10" ref="K71:K111">+D71/$I71*100</f>
        <v>0.5491057420771885</v>
      </c>
      <c r="L71" s="33">
        <f aca="true" t="shared" si="11" ref="L71:L111">+E71/$I71*100</f>
        <v>0.31377470975839344</v>
      </c>
      <c r="M71" s="33">
        <f aca="true" t="shared" si="12" ref="M71:M111">+F71/$I71*100</f>
        <v>18.920614998431127</v>
      </c>
      <c r="N71" s="33">
        <f aca="true" t="shared" si="13" ref="N71:N111">+G71/$I71*100</f>
        <v>31.42453718230311</v>
      </c>
      <c r="O71" s="33">
        <f aca="true" t="shared" si="14" ref="O71:O111">+H71/$I71*100</f>
        <v>0</v>
      </c>
    </row>
    <row r="72" spans="2:15" ht="15.75">
      <c r="B72" s="12" t="s">
        <v>89</v>
      </c>
      <c r="C72" s="4">
        <v>34846</v>
      </c>
      <c r="D72" s="4">
        <v>5063</v>
      </c>
      <c r="E72" s="4">
        <v>496</v>
      </c>
      <c r="F72" s="4">
        <v>36188</v>
      </c>
      <c r="G72" s="4">
        <v>40821</v>
      </c>
      <c r="H72" s="4">
        <v>288</v>
      </c>
      <c r="I72" s="1">
        <f t="shared" si="8"/>
        <v>117702</v>
      </c>
      <c r="J72" s="33">
        <f t="shared" si="9"/>
        <v>29.605274336884673</v>
      </c>
      <c r="K72" s="33">
        <f t="shared" si="10"/>
        <v>4.301541180268814</v>
      </c>
      <c r="L72" s="33">
        <f t="shared" si="11"/>
        <v>0.4214032047034035</v>
      </c>
      <c r="M72" s="33">
        <f t="shared" si="12"/>
        <v>30.745441878642676</v>
      </c>
      <c r="N72" s="33">
        <f t="shared" si="13"/>
        <v>34.681653667737166</v>
      </c>
      <c r="O72" s="33">
        <f t="shared" si="14"/>
        <v>0.24468573176326655</v>
      </c>
    </row>
    <row r="73" spans="2:15" ht="15.75">
      <c r="B73" s="12" t="s">
        <v>90</v>
      </c>
      <c r="C73" s="4">
        <v>40252</v>
      </c>
      <c r="D73" s="4">
        <v>780</v>
      </c>
      <c r="E73" s="4">
        <v>348</v>
      </c>
      <c r="F73" s="4">
        <v>46447</v>
      </c>
      <c r="G73" s="4">
        <v>17209</v>
      </c>
      <c r="H73" s="4">
        <v>86</v>
      </c>
      <c r="I73" s="1">
        <f t="shared" si="8"/>
        <v>105122</v>
      </c>
      <c r="J73" s="33">
        <f t="shared" si="9"/>
        <v>38.29074789292441</v>
      </c>
      <c r="K73" s="33">
        <f t="shared" si="10"/>
        <v>0.7419950153155381</v>
      </c>
      <c r="L73" s="33">
        <f t="shared" si="11"/>
        <v>0.3310439299100093</v>
      </c>
      <c r="M73" s="33">
        <f t="shared" si="12"/>
        <v>44.18390061071897</v>
      </c>
      <c r="N73" s="33">
        <f t="shared" si="13"/>
        <v>16.370502844314224</v>
      </c>
      <c r="O73" s="33">
        <f t="shared" si="14"/>
        <v>0.08180970681684138</v>
      </c>
    </row>
    <row r="74" spans="2:15" ht="15.75">
      <c r="B74" s="12" t="s">
        <v>91</v>
      </c>
      <c r="C74" s="4">
        <v>5360</v>
      </c>
      <c r="D74" s="4">
        <v>50</v>
      </c>
      <c r="E74" s="4">
        <v>38</v>
      </c>
      <c r="F74" s="4">
        <v>4908</v>
      </c>
      <c r="G74" s="4">
        <v>6577</v>
      </c>
      <c r="H74" s="4">
        <v>6</v>
      </c>
      <c r="I74" s="1">
        <f t="shared" si="8"/>
        <v>16939</v>
      </c>
      <c r="J74" s="33">
        <f t="shared" si="9"/>
        <v>31.642954129523588</v>
      </c>
      <c r="K74" s="33">
        <f t="shared" si="10"/>
        <v>0.2951768109097349</v>
      </c>
      <c r="L74" s="33">
        <f t="shared" si="11"/>
        <v>0.22433437629139855</v>
      </c>
      <c r="M74" s="33">
        <f t="shared" si="12"/>
        <v>28.974555758899577</v>
      </c>
      <c r="N74" s="33">
        <f t="shared" si="13"/>
        <v>38.82755770706653</v>
      </c>
      <c r="O74" s="33">
        <f t="shared" si="14"/>
        <v>0.03542121730916819</v>
      </c>
    </row>
    <row r="75" spans="2:15" ht="15.75">
      <c r="B75" s="13" t="s">
        <v>92</v>
      </c>
      <c r="C75" s="4">
        <v>19233</v>
      </c>
      <c r="D75" s="4">
        <v>235</v>
      </c>
      <c r="E75" s="4">
        <v>20</v>
      </c>
      <c r="F75" s="4">
        <v>7959</v>
      </c>
      <c r="G75" s="4">
        <v>11615</v>
      </c>
      <c r="H75" s="4"/>
      <c r="I75" s="1">
        <f t="shared" si="8"/>
        <v>39062</v>
      </c>
      <c r="J75" s="33">
        <f t="shared" si="9"/>
        <v>49.237110235011</v>
      </c>
      <c r="K75" s="33">
        <f t="shared" si="10"/>
        <v>0.6016077005785674</v>
      </c>
      <c r="L75" s="33">
        <f t="shared" si="11"/>
        <v>0.05120065536838871</v>
      </c>
      <c r="M75" s="33">
        <f t="shared" si="12"/>
        <v>20.375300803850287</v>
      </c>
      <c r="N75" s="33">
        <f t="shared" si="13"/>
        <v>29.734780605191744</v>
      </c>
      <c r="O75" s="33">
        <f t="shared" si="14"/>
        <v>0</v>
      </c>
    </row>
    <row r="76" spans="2:15" ht="15.75">
      <c r="B76" s="12" t="s">
        <v>25</v>
      </c>
      <c r="C76" s="4">
        <v>9140</v>
      </c>
      <c r="D76" s="4">
        <v>294</v>
      </c>
      <c r="E76" s="4">
        <v>14</v>
      </c>
      <c r="F76" s="4">
        <v>6080</v>
      </c>
      <c r="G76" s="4">
        <v>6249</v>
      </c>
      <c r="H76" s="4">
        <v>20</v>
      </c>
      <c r="I76" s="1">
        <f t="shared" si="8"/>
        <v>21797</v>
      </c>
      <c r="J76" s="33">
        <f t="shared" si="9"/>
        <v>41.93237601504794</v>
      </c>
      <c r="K76" s="33">
        <f t="shared" si="10"/>
        <v>1.3488094691930081</v>
      </c>
      <c r="L76" s="33">
        <f t="shared" si="11"/>
        <v>0.0642290223425242</v>
      </c>
      <c r="M76" s="33">
        <f t="shared" si="12"/>
        <v>27.89374684589622</v>
      </c>
      <c r="N76" s="33">
        <f t="shared" si="13"/>
        <v>28.669082901316695</v>
      </c>
      <c r="O76" s="33">
        <f t="shared" si="14"/>
        <v>0.09175574620360599</v>
      </c>
    </row>
    <row r="77" spans="2:15" ht="15.75">
      <c r="B77" s="12" t="s">
        <v>93</v>
      </c>
      <c r="C77" s="4">
        <v>2392</v>
      </c>
      <c r="D77" s="4"/>
      <c r="E77" s="4"/>
      <c r="F77" s="4">
        <v>1182</v>
      </c>
      <c r="G77" s="4">
        <v>530</v>
      </c>
      <c r="H77" s="4"/>
      <c r="I77" s="1">
        <f t="shared" si="8"/>
        <v>4104</v>
      </c>
      <c r="J77" s="33">
        <f t="shared" si="9"/>
        <v>58.28460038986355</v>
      </c>
      <c r="K77" s="33">
        <f t="shared" si="10"/>
        <v>0</v>
      </c>
      <c r="L77" s="33">
        <f t="shared" si="11"/>
        <v>0</v>
      </c>
      <c r="M77" s="33">
        <f t="shared" si="12"/>
        <v>28.801169590643276</v>
      </c>
      <c r="N77" s="33">
        <f t="shared" si="13"/>
        <v>12.914230019493179</v>
      </c>
      <c r="O77" s="33">
        <f t="shared" si="14"/>
        <v>0</v>
      </c>
    </row>
    <row r="78" spans="2:15" ht="15.75">
      <c r="B78" s="12" t="s">
        <v>94</v>
      </c>
      <c r="C78" s="4">
        <v>15759</v>
      </c>
      <c r="D78" s="4">
        <v>521</v>
      </c>
      <c r="E78" s="4">
        <v>131</v>
      </c>
      <c r="F78" s="4">
        <v>12072</v>
      </c>
      <c r="G78" s="4">
        <v>555</v>
      </c>
      <c r="H78" s="4">
        <v>12</v>
      </c>
      <c r="I78" s="1">
        <f t="shared" si="8"/>
        <v>29050</v>
      </c>
      <c r="J78" s="33">
        <f t="shared" si="9"/>
        <v>54.24784853700516</v>
      </c>
      <c r="K78" s="33">
        <f t="shared" si="10"/>
        <v>1.793459552495697</v>
      </c>
      <c r="L78" s="33">
        <f t="shared" si="11"/>
        <v>0.4509466437177281</v>
      </c>
      <c r="M78" s="33">
        <f t="shared" si="12"/>
        <v>41.555938037865744</v>
      </c>
      <c r="N78" s="33">
        <f t="shared" si="13"/>
        <v>1.910499139414802</v>
      </c>
      <c r="O78" s="33">
        <f t="shared" si="14"/>
        <v>0.04130808950086059</v>
      </c>
    </row>
    <row r="79" spans="2:15" ht="15.75">
      <c r="B79" s="12" t="s">
        <v>95</v>
      </c>
      <c r="C79" s="4">
        <v>40075</v>
      </c>
      <c r="D79" s="4">
        <v>493</v>
      </c>
      <c r="E79" s="4">
        <v>326</v>
      </c>
      <c r="F79" s="4">
        <v>51029</v>
      </c>
      <c r="G79" s="4">
        <v>27545</v>
      </c>
      <c r="H79" s="4">
        <v>110</v>
      </c>
      <c r="I79" s="1">
        <f t="shared" si="8"/>
        <v>119578</v>
      </c>
      <c r="J79" s="33">
        <f t="shared" si="9"/>
        <v>33.51368980916222</v>
      </c>
      <c r="K79" s="33">
        <f t="shared" si="10"/>
        <v>0.41228319590560136</v>
      </c>
      <c r="L79" s="33">
        <f t="shared" si="11"/>
        <v>0.2726253993209453</v>
      </c>
      <c r="M79" s="33">
        <f t="shared" si="12"/>
        <v>42.6742377360384</v>
      </c>
      <c r="N79" s="33">
        <f t="shared" si="13"/>
        <v>23.035173694157788</v>
      </c>
      <c r="O79" s="33">
        <f t="shared" si="14"/>
        <v>0.0919901654150429</v>
      </c>
    </row>
    <row r="80" spans="2:15" ht="15.75">
      <c r="B80" s="12" t="s">
        <v>96</v>
      </c>
      <c r="C80" s="4">
        <v>18140</v>
      </c>
      <c r="D80" s="4">
        <v>188</v>
      </c>
      <c r="E80" s="4">
        <v>292</v>
      </c>
      <c r="F80" s="4">
        <v>15089</v>
      </c>
      <c r="G80" s="4">
        <v>21041</v>
      </c>
      <c r="H80" s="4">
        <v>96</v>
      </c>
      <c r="I80" s="1">
        <f t="shared" si="8"/>
        <v>54846</v>
      </c>
      <c r="J80" s="33">
        <f t="shared" si="9"/>
        <v>33.07442657623163</v>
      </c>
      <c r="K80" s="33">
        <f t="shared" si="10"/>
        <v>0.34277796010648</v>
      </c>
      <c r="L80" s="33">
        <f t="shared" si="11"/>
        <v>0.5323998103781498</v>
      </c>
      <c r="M80" s="33">
        <f t="shared" si="12"/>
        <v>27.511577872588706</v>
      </c>
      <c r="N80" s="33">
        <f t="shared" si="13"/>
        <v>38.36378222659811</v>
      </c>
      <c r="O80" s="33">
        <f t="shared" si="14"/>
        <v>0.17503555409692592</v>
      </c>
    </row>
    <row r="81" spans="2:15" ht="15.75">
      <c r="B81" s="12" t="s">
        <v>97</v>
      </c>
      <c r="C81" s="4">
        <v>52683</v>
      </c>
      <c r="D81" s="4">
        <v>472</v>
      </c>
      <c r="E81" s="4">
        <v>383</v>
      </c>
      <c r="F81" s="4">
        <v>36816</v>
      </c>
      <c r="G81" s="4">
        <v>27219</v>
      </c>
      <c r="H81" s="4">
        <v>106</v>
      </c>
      <c r="I81" s="1">
        <f t="shared" si="8"/>
        <v>117679</v>
      </c>
      <c r="J81" s="33">
        <f t="shared" si="9"/>
        <v>44.768395380654155</v>
      </c>
      <c r="K81" s="33">
        <f t="shared" si="10"/>
        <v>0.4010911037653277</v>
      </c>
      <c r="L81" s="33">
        <f t="shared" si="11"/>
        <v>0.3254616371655096</v>
      </c>
      <c r="M81" s="33">
        <f t="shared" si="12"/>
        <v>31.285106093695564</v>
      </c>
      <c r="N81" s="33">
        <f t="shared" si="13"/>
        <v>23.129870240229778</v>
      </c>
      <c r="O81" s="33">
        <f t="shared" si="14"/>
        <v>0.09007554448967106</v>
      </c>
    </row>
    <row r="82" spans="2:15" ht="15.75">
      <c r="B82" s="12" t="s">
        <v>98</v>
      </c>
      <c r="C82" s="4">
        <v>20625</v>
      </c>
      <c r="D82" s="4">
        <v>23</v>
      </c>
      <c r="E82" s="4">
        <v>5</v>
      </c>
      <c r="F82" s="4">
        <v>3774</v>
      </c>
      <c r="G82" s="4">
        <v>1793</v>
      </c>
      <c r="H82" s="4">
        <v>5</v>
      </c>
      <c r="I82" s="1">
        <f t="shared" si="8"/>
        <v>26225</v>
      </c>
      <c r="J82" s="33">
        <f t="shared" si="9"/>
        <v>78.6463298379409</v>
      </c>
      <c r="K82" s="33">
        <f t="shared" si="10"/>
        <v>0.08770257387988561</v>
      </c>
      <c r="L82" s="33">
        <f t="shared" si="11"/>
        <v>0.019065776930409912</v>
      </c>
      <c r="M82" s="33">
        <f t="shared" si="12"/>
        <v>14.390848427073403</v>
      </c>
      <c r="N82" s="33">
        <f t="shared" si="13"/>
        <v>6.836987607244996</v>
      </c>
      <c r="O82" s="33">
        <f t="shared" si="14"/>
        <v>0.019065776930409912</v>
      </c>
    </row>
    <row r="83" spans="2:15" ht="15.75">
      <c r="B83" s="12" t="s">
        <v>99</v>
      </c>
      <c r="C83" s="4">
        <v>32660</v>
      </c>
      <c r="D83" s="4">
        <v>1174</v>
      </c>
      <c r="E83" s="4">
        <v>582</v>
      </c>
      <c r="F83" s="4">
        <v>27465</v>
      </c>
      <c r="G83" s="4">
        <v>31979</v>
      </c>
      <c r="H83" s="4">
        <v>46</v>
      </c>
      <c r="I83" s="1">
        <f t="shared" si="8"/>
        <v>93906</v>
      </c>
      <c r="J83" s="33">
        <f t="shared" si="9"/>
        <v>34.7794603113752</v>
      </c>
      <c r="K83" s="33">
        <f t="shared" si="10"/>
        <v>1.2501863565693354</v>
      </c>
      <c r="L83" s="33">
        <f t="shared" si="11"/>
        <v>0.6197687048750878</v>
      </c>
      <c r="M83" s="33">
        <f t="shared" si="12"/>
        <v>29.2473324388218</v>
      </c>
      <c r="N83" s="33">
        <f t="shared" si="13"/>
        <v>34.05426703299044</v>
      </c>
      <c r="O83" s="33">
        <f t="shared" si="14"/>
        <v>0.048985155368134095</v>
      </c>
    </row>
    <row r="84" spans="2:15" ht="15.75">
      <c r="B84" s="12" t="s">
        <v>100</v>
      </c>
      <c r="C84" s="15">
        <v>10581</v>
      </c>
      <c r="D84" s="15">
        <v>32</v>
      </c>
      <c r="E84" s="15">
        <v>181</v>
      </c>
      <c r="F84" s="15">
        <v>13520</v>
      </c>
      <c r="G84" s="15">
        <v>7172</v>
      </c>
      <c r="H84" s="15"/>
      <c r="I84" s="1">
        <f t="shared" si="8"/>
        <v>31486</v>
      </c>
      <c r="J84" s="33">
        <f t="shared" si="9"/>
        <v>33.60541192911135</v>
      </c>
      <c r="K84" s="33">
        <f t="shared" si="10"/>
        <v>0.10163247157466809</v>
      </c>
      <c r="L84" s="33">
        <f t="shared" si="11"/>
        <v>0.5748586673442165</v>
      </c>
      <c r="M84" s="33">
        <f t="shared" si="12"/>
        <v>42.93971924029727</v>
      </c>
      <c r="N84" s="33">
        <f t="shared" si="13"/>
        <v>22.77837769167249</v>
      </c>
      <c r="O84" s="33">
        <f t="shared" si="14"/>
        <v>0</v>
      </c>
    </row>
    <row r="85" spans="2:22" ht="15.75">
      <c r="B85" s="12" t="s">
        <v>101</v>
      </c>
      <c r="C85" s="3">
        <v>1672393</v>
      </c>
      <c r="D85" s="3">
        <v>46381</v>
      </c>
      <c r="E85" s="3">
        <v>14875</v>
      </c>
      <c r="F85" s="3">
        <v>1364536</v>
      </c>
      <c r="G85" s="3">
        <v>1319389</v>
      </c>
      <c r="H85" s="3">
        <v>4392</v>
      </c>
      <c r="I85" s="1">
        <f t="shared" si="8"/>
        <v>4421966</v>
      </c>
      <c r="J85" s="33">
        <f t="shared" si="9"/>
        <v>37.82012344735351</v>
      </c>
      <c r="K85" s="33">
        <f t="shared" si="10"/>
        <v>1.0488773545522512</v>
      </c>
      <c r="L85" s="33">
        <f t="shared" si="11"/>
        <v>0.33638883700146044</v>
      </c>
      <c r="M85" s="33">
        <f t="shared" si="12"/>
        <v>30.858129619268897</v>
      </c>
      <c r="N85" s="33">
        <f t="shared" si="13"/>
        <v>29.837158404203016</v>
      </c>
      <c r="O85" s="33">
        <f t="shared" si="14"/>
        <v>0.0993223376208682</v>
      </c>
      <c r="P85">
        <f aca="true" t="shared" si="15" ref="P85:U85">SUM(C6:C84)</f>
        <v>1633701</v>
      </c>
      <c r="Q85">
        <f t="shared" si="15"/>
        <v>50673</v>
      </c>
      <c r="R85">
        <f t="shared" si="15"/>
        <v>14542</v>
      </c>
      <c r="S85">
        <f t="shared" si="15"/>
        <v>1339162</v>
      </c>
      <c r="T85">
        <f t="shared" si="15"/>
        <v>1279423</v>
      </c>
      <c r="U85">
        <f t="shared" si="15"/>
        <v>4392</v>
      </c>
      <c r="V85">
        <f>SUM(P85:U85)</f>
        <v>4321893</v>
      </c>
    </row>
    <row r="86" spans="1:22" ht="15.75">
      <c r="A86" s="34" t="s">
        <v>127</v>
      </c>
      <c r="B86" s="10" t="s">
        <v>104</v>
      </c>
      <c r="C86" s="4"/>
      <c r="D86" s="4"/>
      <c r="E86" s="4"/>
      <c r="F86" s="4">
        <v>531</v>
      </c>
      <c r="G86" s="4">
        <v>1</v>
      </c>
      <c r="H86" s="4">
        <v>90</v>
      </c>
      <c r="I86" s="1">
        <f t="shared" si="8"/>
        <v>622</v>
      </c>
      <c r="J86" s="33">
        <f t="shared" si="9"/>
        <v>0</v>
      </c>
      <c r="K86" s="33">
        <f t="shared" si="10"/>
        <v>0</v>
      </c>
      <c r="L86" s="33">
        <f t="shared" si="11"/>
        <v>0</v>
      </c>
      <c r="M86" s="33">
        <f t="shared" si="12"/>
        <v>85.36977491961414</v>
      </c>
      <c r="N86" s="33">
        <f t="shared" si="13"/>
        <v>0.1607717041800643</v>
      </c>
      <c r="O86" s="33">
        <f t="shared" si="14"/>
        <v>14.469453376205788</v>
      </c>
      <c r="S86" s="4">
        <v>531</v>
      </c>
      <c r="T86" s="4">
        <v>1</v>
      </c>
      <c r="U86" s="4">
        <v>90</v>
      </c>
      <c r="V86">
        <f>SUM(P86:U86)</f>
        <v>622</v>
      </c>
    </row>
    <row r="87" spans="1:15" ht="15.75">
      <c r="A87" s="34" t="s">
        <v>128</v>
      </c>
      <c r="B87" s="10" t="s">
        <v>105</v>
      </c>
      <c r="C87" s="4">
        <v>20354</v>
      </c>
      <c r="D87" s="4">
        <v>291</v>
      </c>
      <c r="E87" s="4">
        <v>66</v>
      </c>
      <c r="F87" s="4">
        <v>4533</v>
      </c>
      <c r="G87" s="4">
        <v>400</v>
      </c>
      <c r="H87" s="4">
        <v>11</v>
      </c>
      <c r="I87" s="1">
        <f t="shared" si="8"/>
        <v>25655</v>
      </c>
      <c r="J87" s="33">
        <f t="shared" si="9"/>
        <v>79.3373611381797</v>
      </c>
      <c r="K87" s="33">
        <f t="shared" si="10"/>
        <v>1.1342818164100565</v>
      </c>
      <c r="L87" s="33">
        <f t="shared" si="11"/>
        <v>0.25725979341259014</v>
      </c>
      <c r="M87" s="33">
        <f t="shared" si="12"/>
        <v>17.669070356655624</v>
      </c>
      <c r="N87" s="33">
        <f t="shared" si="13"/>
        <v>1.559150263106607</v>
      </c>
      <c r="O87" s="33">
        <f t="shared" si="14"/>
        <v>0.042876632235431686</v>
      </c>
    </row>
    <row r="88" spans="1:15" ht="15.75">
      <c r="A88" s="34" t="s">
        <v>129</v>
      </c>
      <c r="B88" s="10" t="s">
        <v>106</v>
      </c>
      <c r="C88" s="4">
        <v>31572</v>
      </c>
      <c r="D88" s="4">
        <v>316</v>
      </c>
      <c r="E88" s="4">
        <v>131</v>
      </c>
      <c r="F88" s="4">
        <v>40865</v>
      </c>
      <c r="G88" s="4">
        <v>3441</v>
      </c>
      <c r="H88" s="4">
        <v>1</v>
      </c>
      <c r="I88" s="1">
        <f t="shared" si="8"/>
        <v>76326</v>
      </c>
      <c r="J88" s="33">
        <f t="shared" si="9"/>
        <v>41.36467258863297</v>
      </c>
      <c r="K88" s="33">
        <f t="shared" si="10"/>
        <v>0.4140135733563923</v>
      </c>
      <c r="L88" s="33">
        <f t="shared" si="11"/>
        <v>0.1716322092078715</v>
      </c>
      <c r="M88" s="33">
        <f t="shared" si="12"/>
        <v>53.54007808610434</v>
      </c>
      <c r="N88" s="33">
        <f t="shared" si="13"/>
        <v>4.508293373162487</v>
      </c>
      <c r="O88" s="33">
        <f t="shared" si="14"/>
        <v>0.0013101695359379504</v>
      </c>
    </row>
    <row r="89" spans="1:15" ht="15.75">
      <c r="A89" s="34" t="s">
        <v>130</v>
      </c>
      <c r="B89" s="10" t="s">
        <v>107</v>
      </c>
      <c r="C89" s="4">
        <v>49959</v>
      </c>
      <c r="D89" s="4">
        <v>522</v>
      </c>
      <c r="E89" s="4">
        <v>208</v>
      </c>
      <c r="F89" s="4">
        <v>47592</v>
      </c>
      <c r="G89" s="4">
        <v>15055</v>
      </c>
      <c r="H89" s="4">
        <v>9</v>
      </c>
      <c r="I89" s="1">
        <f t="shared" si="8"/>
        <v>113345</v>
      </c>
      <c r="J89" s="33">
        <f t="shared" si="9"/>
        <v>44.07693325687062</v>
      </c>
      <c r="K89" s="33">
        <f t="shared" si="10"/>
        <v>0.46054082667960655</v>
      </c>
      <c r="L89" s="33">
        <f t="shared" si="11"/>
        <v>0.1835105209757819</v>
      </c>
      <c r="M89" s="33">
        <f t="shared" si="12"/>
        <v>41.98861881865102</v>
      </c>
      <c r="N89" s="33">
        <f t="shared" si="13"/>
        <v>13.282456217742292</v>
      </c>
      <c r="O89" s="33">
        <f t="shared" si="14"/>
        <v>0.007940359080682871</v>
      </c>
    </row>
    <row r="90" spans="1:15" ht="15.75">
      <c r="A90" s="34" t="s">
        <v>131</v>
      </c>
      <c r="B90" s="10" t="s">
        <v>104</v>
      </c>
      <c r="C90" s="4">
        <v>10081</v>
      </c>
      <c r="D90" s="4">
        <v>3</v>
      </c>
      <c r="E90" s="4">
        <v>72</v>
      </c>
      <c r="F90" s="4">
        <v>5045</v>
      </c>
      <c r="G90" s="4">
        <v>8006</v>
      </c>
      <c r="H90" s="4">
        <v>10</v>
      </c>
      <c r="I90" s="1">
        <f t="shared" si="8"/>
        <v>23217</v>
      </c>
      <c r="J90" s="33">
        <f t="shared" si="9"/>
        <v>43.420769263901455</v>
      </c>
      <c r="K90" s="33">
        <f t="shared" si="10"/>
        <v>0.01292156609381057</v>
      </c>
      <c r="L90" s="33">
        <f t="shared" si="11"/>
        <v>0.3101175862514537</v>
      </c>
      <c r="M90" s="33">
        <f t="shared" si="12"/>
        <v>21.72976698109144</v>
      </c>
      <c r="N90" s="33">
        <f t="shared" si="13"/>
        <v>34.48335271568247</v>
      </c>
      <c r="O90" s="33">
        <f t="shared" si="14"/>
        <v>0.04307188697936857</v>
      </c>
    </row>
    <row r="91" spans="1:15" ht="15.75">
      <c r="A91" s="34" t="s">
        <v>135</v>
      </c>
      <c r="B91" s="17" t="s">
        <v>111</v>
      </c>
      <c r="C91" s="4">
        <v>12325</v>
      </c>
      <c r="D91" s="4">
        <v>3</v>
      </c>
      <c r="E91" s="4">
        <v>1</v>
      </c>
      <c r="F91" s="4">
        <v>31568</v>
      </c>
      <c r="G91" s="4">
        <v>477</v>
      </c>
      <c r="H91" s="4">
        <v>5</v>
      </c>
      <c r="I91" s="1">
        <f t="shared" si="8"/>
        <v>44379</v>
      </c>
      <c r="J91" s="33">
        <f t="shared" si="9"/>
        <v>27.77214448275085</v>
      </c>
      <c r="K91" s="33">
        <f t="shared" si="10"/>
        <v>0.00675995403231258</v>
      </c>
      <c r="L91" s="33">
        <f t="shared" si="11"/>
        <v>0.00225331801077086</v>
      </c>
      <c r="M91" s="33">
        <f t="shared" si="12"/>
        <v>71.13274296401451</v>
      </c>
      <c r="N91" s="33">
        <f t="shared" si="13"/>
        <v>1.0748326911377002</v>
      </c>
      <c r="O91" s="33">
        <f t="shared" si="14"/>
        <v>0.011266590053854301</v>
      </c>
    </row>
    <row r="92" spans="1:15" ht="15.75">
      <c r="A92" s="34" t="s">
        <v>133</v>
      </c>
      <c r="B92" s="10" t="s">
        <v>108</v>
      </c>
      <c r="C92" s="16">
        <v>19624</v>
      </c>
      <c r="D92" s="4">
        <v>58</v>
      </c>
      <c r="E92" s="4">
        <v>100</v>
      </c>
      <c r="F92" s="4">
        <v>11449</v>
      </c>
      <c r="G92" s="4">
        <v>7764</v>
      </c>
      <c r="H92" s="4">
        <v>151</v>
      </c>
      <c r="I92" s="1">
        <f t="shared" si="8"/>
        <v>39146</v>
      </c>
      <c r="J92" s="33">
        <f t="shared" si="9"/>
        <v>50.130281510243705</v>
      </c>
      <c r="K92" s="33">
        <f t="shared" si="10"/>
        <v>0.14816328615950544</v>
      </c>
      <c r="L92" s="33">
        <f t="shared" si="11"/>
        <v>0.2554539416543197</v>
      </c>
      <c r="M92" s="33">
        <f t="shared" si="12"/>
        <v>29.246921780003067</v>
      </c>
      <c r="N92" s="33">
        <f t="shared" si="13"/>
        <v>19.833444030041385</v>
      </c>
      <c r="O92" s="33">
        <f t="shared" si="14"/>
        <v>0.38573545189802283</v>
      </c>
    </row>
    <row r="93" spans="1:15" ht="15.75">
      <c r="A93" s="34" t="s">
        <v>134</v>
      </c>
      <c r="B93" s="10" t="s">
        <v>109</v>
      </c>
      <c r="C93" s="4">
        <v>31036</v>
      </c>
      <c r="D93" s="4">
        <v>153</v>
      </c>
      <c r="E93" s="4">
        <v>501</v>
      </c>
      <c r="F93" s="4">
        <v>14627</v>
      </c>
      <c r="G93" s="4">
        <v>6430</v>
      </c>
      <c r="H93" s="4">
        <v>71</v>
      </c>
      <c r="I93" s="1">
        <f t="shared" si="8"/>
        <v>52818</v>
      </c>
      <c r="J93" s="33">
        <f t="shared" si="9"/>
        <v>58.76027111969404</v>
      </c>
      <c r="K93" s="33">
        <f t="shared" si="10"/>
        <v>0.28967397478132456</v>
      </c>
      <c r="L93" s="33">
        <f t="shared" si="11"/>
        <v>0.9485402703623764</v>
      </c>
      <c r="M93" s="33">
        <f t="shared" si="12"/>
        <v>27.69321064788519</v>
      </c>
      <c r="N93" s="33">
        <f t="shared" si="13"/>
        <v>12.173880116626908</v>
      </c>
      <c r="O93" s="33">
        <f t="shared" si="14"/>
        <v>0.13442387065015715</v>
      </c>
    </row>
    <row r="94" spans="1:15" ht="15.75">
      <c r="A94" s="34" t="s">
        <v>132</v>
      </c>
      <c r="B94" s="10" t="s">
        <v>110</v>
      </c>
      <c r="C94" s="15">
        <v>16189</v>
      </c>
      <c r="D94" s="15">
        <v>58</v>
      </c>
      <c r="E94" s="15">
        <v>93</v>
      </c>
      <c r="F94" s="15">
        <v>4150</v>
      </c>
      <c r="G94" s="15">
        <v>2361</v>
      </c>
      <c r="H94" s="15">
        <v>3</v>
      </c>
      <c r="I94" s="1">
        <f t="shared" si="8"/>
        <v>22854</v>
      </c>
      <c r="J94" s="33">
        <f t="shared" si="9"/>
        <v>70.83661503456725</v>
      </c>
      <c r="K94" s="33">
        <f t="shared" si="10"/>
        <v>0.25378489542312066</v>
      </c>
      <c r="L94" s="33">
        <f t="shared" si="11"/>
        <v>0.4069309530060384</v>
      </c>
      <c r="M94" s="33">
        <f t="shared" si="12"/>
        <v>18.158746827688805</v>
      </c>
      <c r="N94" s="33">
        <f t="shared" si="13"/>
        <v>10.330795484379102</v>
      </c>
      <c r="O94" s="33">
        <f t="shared" si="14"/>
        <v>0.013126804935678657</v>
      </c>
    </row>
    <row r="95" spans="1:22" ht="15.75">
      <c r="A95" s="34" t="s">
        <v>126</v>
      </c>
      <c r="B95" s="10" t="s">
        <v>112</v>
      </c>
      <c r="C95" s="3">
        <v>191140</v>
      </c>
      <c r="D95" s="3">
        <v>1404</v>
      </c>
      <c r="E95" s="3">
        <v>1172</v>
      </c>
      <c r="F95" s="3">
        <v>159829</v>
      </c>
      <c r="G95" s="3">
        <v>43934</v>
      </c>
      <c r="H95" s="3">
        <v>261</v>
      </c>
      <c r="I95" s="1">
        <f t="shared" si="8"/>
        <v>397740</v>
      </c>
      <c r="J95" s="33">
        <f t="shared" si="9"/>
        <v>48.056519334238445</v>
      </c>
      <c r="K95" s="33">
        <f t="shared" si="10"/>
        <v>0.35299441846432345</v>
      </c>
      <c r="L95" s="33">
        <f t="shared" si="11"/>
        <v>0.2946648564388797</v>
      </c>
      <c r="M95" s="33">
        <f t="shared" si="12"/>
        <v>40.18429124553728</v>
      </c>
      <c r="N95" s="33">
        <f t="shared" si="13"/>
        <v>11.045909388042439</v>
      </c>
      <c r="O95" s="33">
        <f t="shared" si="14"/>
        <v>0.06562075727862422</v>
      </c>
      <c r="P95">
        <f aca="true" t="shared" si="16" ref="P95:U95">SUM(C87:C94)</f>
        <v>191140</v>
      </c>
      <c r="Q95">
        <f t="shared" si="16"/>
        <v>1404</v>
      </c>
      <c r="R95">
        <f t="shared" si="16"/>
        <v>1172</v>
      </c>
      <c r="S95">
        <f t="shared" si="16"/>
        <v>159829</v>
      </c>
      <c r="T95">
        <f t="shared" si="16"/>
        <v>43934</v>
      </c>
      <c r="U95">
        <f t="shared" si="16"/>
        <v>261</v>
      </c>
      <c r="V95">
        <f>SUM(P95:U95)</f>
        <v>397740</v>
      </c>
    </row>
    <row r="96" spans="2:15" ht="15.75">
      <c r="B96" s="10"/>
      <c r="I96" s="1"/>
      <c r="J96" s="33"/>
      <c r="K96" s="33"/>
      <c r="L96" s="33"/>
      <c r="M96" s="33"/>
      <c r="N96" s="33"/>
      <c r="O96" s="33"/>
    </row>
    <row r="97" spans="2:15" ht="15.75">
      <c r="B97" s="10"/>
      <c r="I97" s="1"/>
      <c r="J97" s="33"/>
      <c r="K97" s="33"/>
      <c r="L97" s="33"/>
      <c r="M97" s="33"/>
      <c r="N97" s="33"/>
      <c r="O97" s="33"/>
    </row>
    <row r="98" spans="2:15" ht="15.75">
      <c r="B98" s="10" t="s">
        <v>26</v>
      </c>
      <c r="I98" s="1"/>
      <c r="J98" s="33"/>
      <c r="K98" s="33"/>
      <c r="L98" s="33"/>
      <c r="M98" s="33"/>
      <c r="N98" s="33"/>
      <c r="O98" s="33"/>
    </row>
    <row r="99" spans="1:21" ht="15.75">
      <c r="A99" s="34" t="s">
        <v>116</v>
      </c>
      <c r="B99" s="10" t="s">
        <v>27</v>
      </c>
      <c r="C99" s="3">
        <v>8772</v>
      </c>
      <c r="D99" s="18"/>
      <c r="E99" s="3">
        <v>1</v>
      </c>
      <c r="F99" s="3">
        <v>17780</v>
      </c>
      <c r="G99" s="3">
        <v>41</v>
      </c>
      <c r="H99" s="3">
        <v>18</v>
      </c>
      <c r="I99" s="1">
        <f t="shared" si="8"/>
        <v>26612</v>
      </c>
      <c r="J99" s="33">
        <f t="shared" si="9"/>
        <v>32.96257327521419</v>
      </c>
      <c r="K99" s="33">
        <f t="shared" si="10"/>
        <v>0</v>
      </c>
      <c r="L99" s="33">
        <f t="shared" si="11"/>
        <v>0.003757703291748084</v>
      </c>
      <c r="M99" s="33">
        <f t="shared" si="12"/>
        <v>66.81196452728092</v>
      </c>
      <c r="N99" s="33">
        <f t="shared" si="13"/>
        <v>0.15406583496167142</v>
      </c>
      <c r="O99" s="33">
        <f t="shared" si="14"/>
        <v>0.0676386592514655</v>
      </c>
      <c r="P99" s="2"/>
      <c r="Q99" s="2"/>
      <c r="R99" s="2"/>
      <c r="S99" s="2"/>
      <c r="T99" s="2"/>
      <c r="U99" s="2"/>
    </row>
    <row r="100" spans="1:21" ht="15.75">
      <c r="A100" s="34" t="s">
        <v>117</v>
      </c>
      <c r="B100" s="10" t="s">
        <v>28</v>
      </c>
      <c r="C100" s="4">
        <v>6056</v>
      </c>
      <c r="D100" s="4"/>
      <c r="E100" s="4"/>
      <c r="F100" s="4">
        <v>12612</v>
      </c>
      <c r="G100" s="4">
        <v>700</v>
      </c>
      <c r="H100" s="4"/>
      <c r="I100" s="1">
        <f t="shared" si="8"/>
        <v>19368</v>
      </c>
      <c r="J100" s="33">
        <f t="shared" si="9"/>
        <v>31.268071045022715</v>
      </c>
      <c r="K100" s="33">
        <f t="shared" si="10"/>
        <v>0</v>
      </c>
      <c r="L100" s="33">
        <f t="shared" si="11"/>
        <v>0</v>
      </c>
      <c r="M100" s="33">
        <f t="shared" si="12"/>
        <v>65.11771995043371</v>
      </c>
      <c r="N100" s="33">
        <f t="shared" si="13"/>
        <v>3.614209004543577</v>
      </c>
      <c r="O100" s="33">
        <f t="shared" si="14"/>
        <v>0</v>
      </c>
      <c r="P100" s="2"/>
      <c r="Q100" s="2"/>
      <c r="R100" s="2"/>
      <c r="S100" s="2"/>
      <c r="T100" s="2"/>
      <c r="U100" s="2"/>
    </row>
    <row r="101" spans="1:21" ht="15.75">
      <c r="A101" s="34" t="s">
        <v>118</v>
      </c>
      <c r="B101" s="10" t="s">
        <v>29</v>
      </c>
      <c r="C101" s="4">
        <v>7000</v>
      </c>
      <c r="D101" s="4"/>
      <c r="E101" s="4"/>
      <c r="F101" s="4">
        <v>22244</v>
      </c>
      <c r="G101" s="4">
        <v>112</v>
      </c>
      <c r="H101" s="4"/>
      <c r="I101" s="1">
        <f t="shared" si="8"/>
        <v>29356</v>
      </c>
      <c r="J101" s="33">
        <f t="shared" si="9"/>
        <v>23.845210519144295</v>
      </c>
      <c r="K101" s="33">
        <f t="shared" si="10"/>
        <v>0</v>
      </c>
      <c r="L101" s="33">
        <f t="shared" si="11"/>
        <v>0</v>
      </c>
      <c r="M101" s="33">
        <f t="shared" si="12"/>
        <v>75.7732661125494</v>
      </c>
      <c r="N101" s="33">
        <f t="shared" si="13"/>
        <v>0.3815233683063088</v>
      </c>
      <c r="O101" s="33">
        <f t="shared" si="14"/>
        <v>0</v>
      </c>
      <c r="P101" s="2"/>
      <c r="Q101" s="2"/>
      <c r="R101" s="2"/>
      <c r="S101" s="2"/>
      <c r="T101" s="2"/>
      <c r="U101" s="2"/>
    </row>
    <row r="102" spans="1:21" ht="15.75">
      <c r="A102" s="34" t="s">
        <v>119</v>
      </c>
      <c r="B102" s="11" t="s">
        <v>30</v>
      </c>
      <c r="C102" s="4">
        <v>5949</v>
      </c>
      <c r="D102" s="4">
        <v>3</v>
      </c>
      <c r="E102" s="4">
        <v>1</v>
      </c>
      <c r="F102" s="4">
        <v>7057</v>
      </c>
      <c r="G102" s="4">
        <v>51</v>
      </c>
      <c r="H102" s="4"/>
      <c r="I102" s="1">
        <f t="shared" si="8"/>
        <v>13061</v>
      </c>
      <c r="J102" s="33">
        <f t="shared" si="9"/>
        <v>45.5478141030549</v>
      </c>
      <c r="K102" s="33">
        <f t="shared" si="10"/>
        <v>0.022969144782175942</v>
      </c>
      <c r="L102" s="33">
        <f t="shared" si="11"/>
        <v>0.007656381594058648</v>
      </c>
      <c r="M102" s="33">
        <f t="shared" si="12"/>
        <v>54.031084909271875</v>
      </c>
      <c r="N102" s="33">
        <f t="shared" si="13"/>
        <v>0.390475461296991</v>
      </c>
      <c r="O102" s="33">
        <f t="shared" si="14"/>
        <v>0</v>
      </c>
      <c r="P102" s="2"/>
      <c r="Q102" s="2"/>
      <c r="R102" s="2"/>
      <c r="S102" s="2"/>
      <c r="T102" s="2"/>
      <c r="U102" s="2"/>
    </row>
    <row r="103" spans="1:21" ht="15.75">
      <c r="A103" s="34" t="s">
        <v>120</v>
      </c>
      <c r="B103" s="10" t="s">
        <v>31</v>
      </c>
      <c r="C103" s="4">
        <v>6189</v>
      </c>
      <c r="D103" s="4">
        <v>1</v>
      </c>
      <c r="E103" s="4">
        <v>3</v>
      </c>
      <c r="F103" s="4">
        <v>7076</v>
      </c>
      <c r="G103" s="4">
        <v>420</v>
      </c>
      <c r="H103" s="4">
        <v>1</v>
      </c>
      <c r="I103" s="1">
        <f t="shared" si="8"/>
        <v>13690</v>
      </c>
      <c r="J103" s="33">
        <f t="shared" si="9"/>
        <v>45.208181154127104</v>
      </c>
      <c r="K103" s="33">
        <f t="shared" si="10"/>
        <v>0.007304601899196493</v>
      </c>
      <c r="L103" s="33">
        <f t="shared" si="11"/>
        <v>0.02191380569758948</v>
      </c>
      <c r="M103" s="33">
        <f t="shared" si="12"/>
        <v>51.68736303871439</v>
      </c>
      <c r="N103" s="33">
        <f t="shared" si="13"/>
        <v>3.0679327976625275</v>
      </c>
      <c r="O103" s="33">
        <f t="shared" si="14"/>
        <v>0.007304601899196493</v>
      </c>
      <c r="P103" s="2"/>
      <c r="Q103" s="2"/>
      <c r="R103" s="2"/>
      <c r="S103" s="2"/>
      <c r="T103" s="2"/>
      <c r="U103" s="2"/>
    </row>
    <row r="104" spans="1:21" ht="15.75">
      <c r="A104" s="34" t="s">
        <v>121</v>
      </c>
      <c r="B104" s="10" t="s">
        <v>32</v>
      </c>
      <c r="C104" s="4">
        <v>6239</v>
      </c>
      <c r="D104" s="4">
        <v>4</v>
      </c>
      <c r="E104" s="4">
        <v>3</v>
      </c>
      <c r="F104" s="4">
        <v>8375</v>
      </c>
      <c r="G104" s="4">
        <v>171</v>
      </c>
      <c r="H104" s="4"/>
      <c r="I104" s="1">
        <f t="shared" si="8"/>
        <v>14792</v>
      </c>
      <c r="J104" s="33">
        <f t="shared" si="9"/>
        <v>42.17820443482964</v>
      </c>
      <c r="K104" s="33">
        <f t="shared" si="10"/>
        <v>0.027041644131963225</v>
      </c>
      <c r="L104" s="33">
        <f t="shared" si="11"/>
        <v>0.020281233098972416</v>
      </c>
      <c r="M104" s="33">
        <f t="shared" si="12"/>
        <v>56.618442401298</v>
      </c>
      <c r="N104" s="33">
        <f t="shared" si="13"/>
        <v>1.1560302866414278</v>
      </c>
      <c r="O104" s="33">
        <f t="shared" si="14"/>
        <v>0</v>
      </c>
      <c r="P104" s="2"/>
      <c r="Q104" s="2"/>
      <c r="R104" s="2"/>
      <c r="S104" s="2"/>
      <c r="T104" s="2"/>
      <c r="U104" s="2"/>
    </row>
    <row r="105" spans="1:21" ht="15.75">
      <c r="A105" s="34" t="s">
        <v>122</v>
      </c>
      <c r="B105" s="10" t="s">
        <v>33</v>
      </c>
      <c r="C105" s="4">
        <v>5200</v>
      </c>
      <c r="D105" s="4">
        <v>2</v>
      </c>
      <c r="E105" s="4">
        <v>3</v>
      </c>
      <c r="F105" s="4">
        <v>17043</v>
      </c>
      <c r="G105" s="4">
        <v>535</v>
      </c>
      <c r="H105" s="4">
        <v>2</v>
      </c>
      <c r="I105" s="1">
        <f t="shared" si="8"/>
        <v>22785</v>
      </c>
      <c r="J105" s="33">
        <f t="shared" si="9"/>
        <v>22.822032038621902</v>
      </c>
      <c r="K105" s="33">
        <f t="shared" si="10"/>
        <v>0.008777704630239193</v>
      </c>
      <c r="L105" s="33">
        <f t="shared" si="11"/>
        <v>0.013166556945358787</v>
      </c>
      <c r="M105" s="33">
        <f t="shared" si="12"/>
        <v>74.79921000658328</v>
      </c>
      <c r="N105" s="33">
        <f t="shared" si="13"/>
        <v>2.348035988588984</v>
      </c>
      <c r="O105" s="33">
        <f t="shared" si="14"/>
        <v>0.008777704630239193</v>
      </c>
      <c r="P105" s="2"/>
      <c r="Q105" s="2"/>
      <c r="R105" s="2"/>
      <c r="S105" s="2"/>
      <c r="T105" s="2"/>
      <c r="U105" s="2"/>
    </row>
    <row r="106" spans="1:21" ht="15.75">
      <c r="A106" s="34" t="s">
        <v>123</v>
      </c>
      <c r="B106" s="10" t="s">
        <v>34</v>
      </c>
      <c r="C106" s="4">
        <v>6913</v>
      </c>
      <c r="D106" s="4"/>
      <c r="E106" s="4">
        <v>2</v>
      </c>
      <c r="F106" s="4">
        <v>31941</v>
      </c>
      <c r="G106" s="4">
        <v>1785</v>
      </c>
      <c r="H106" s="4">
        <v>17</v>
      </c>
      <c r="I106" s="1">
        <f t="shared" si="8"/>
        <v>40658</v>
      </c>
      <c r="J106" s="33">
        <f t="shared" si="9"/>
        <v>17.00280387623592</v>
      </c>
      <c r="K106" s="33">
        <f t="shared" si="10"/>
        <v>0</v>
      </c>
      <c r="L106" s="33">
        <f t="shared" si="11"/>
        <v>0.004919081115647597</v>
      </c>
      <c r="M106" s="33">
        <f t="shared" si="12"/>
        <v>78.56018495744995</v>
      </c>
      <c r="N106" s="33">
        <f t="shared" si="13"/>
        <v>4.390279895715481</v>
      </c>
      <c r="O106" s="33">
        <f t="shared" si="14"/>
        <v>0.04181218948300457</v>
      </c>
      <c r="P106" s="2"/>
      <c r="Q106" s="2"/>
      <c r="R106" s="2"/>
      <c r="S106" s="2"/>
      <c r="T106" s="2"/>
      <c r="U106" s="2"/>
    </row>
    <row r="107" spans="1:21" ht="15.75">
      <c r="A107" s="34" t="s">
        <v>124</v>
      </c>
      <c r="B107" s="10" t="s">
        <v>35</v>
      </c>
      <c r="C107" s="15">
        <v>9774</v>
      </c>
      <c r="D107" s="15">
        <v>13</v>
      </c>
      <c r="E107" s="15">
        <v>3</v>
      </c>
      <c r="F107" s="15">
        <v>1846</v>
      </c>
      <c r="G107" s="15">
        <v>2173</v>
      </c>
      <c r="H107" s="15">
        <v>51</v>
      </c>
      <c r="I107" s="1">
        <f t="shared" si="8"/>
        <v>13860</v>
      </c>
      <c r="J107" s="33">
        <f t="shared" si="9"/>
        <v>70.51948051948051</v>
      </c>
      <c r="K107" s="33">
        <f t="shared" si="10"/>
        <v>0.09379509379509379</v>
      </c>
      <c r="L107" s="33">
        <f t="shared" si="11"/>
        <v>0.021645021645021644</v>
      </c>
      <c r="M107" s="33">
        <f t="shared" si="12"/>
        <v>13.318903318903319</v>
      </c>
      <c r="N107" s="33">
        <f t="shared" si="13"/>
        <v>15.678210678210677</v>
      </c>
      <c r="O107" s="33">
        <f t="shared" si="14"/>
        <v>0.367965367965368</v>
      </c>
      <c r="P107" s="2"/>
      <c r="Q107" s="2"/>
      <c r="R107" s="2"/>
      <c r="S107" s="2"/>
      <c r="T107" s="2"/>
      <c r="U107" s="2"/>
    </row>
    <row r="108" spans="2:22" ht="15.75">
      <c r="B108" s="10" t="s">
        <v>36</v>
      </c>
      <c r="C108" s="19">
        <v>62092</v>
      </c>
      <c r="D108" s="3">
        <v>23</v>
      </c>
      <c r="E108" s="3">
        <v>16</v>
      </c>
      <c r="F108" s="3">
        <v>125974</v>
      </c>
      <c r="G108" s="3">
        <v>5988</v>
      </c>
      <c r="H108" s="3">
        <v>189</v>
      </c>
      <c r="I108" s="1">
        <f t="shared" si="8"/>
        <v>194282</v>
      </c>
      <c r="J108" s="33">
        <f t="shared" si="9"/>
        <v>31.959728641871095</v>
      </c>
      <c r="K108" s="33">
        <f t="shared" si="10"/>
        <v>0.011838461617648573</v>
      </c>
      <c r="L108" s="33">
        <f t="shared" si="11"/>
        <v>0.008235451560103356</v>
      </c>
      <c r="M108" s="33">
        <f t="shared" si="12"/>
        <v>64.84079842702876</v>
      </c>
      <c r="N108" s="33">
        <f t="shared" si="13"/>
        <v>3.0821177463686804</v>
      </c>
      <c r="O108" s="33">
        <f t="shared" si="14"/>
        <v>0.09728127155372088</v>
      </c>
      <c r="P108" s="2">
        <f aca="true" t="shared" si="17" ref="P108:U108">SUM(C99:C107)</f>
        <v>62092</v>
      </c>
      <c r="Q108" s="2">
        <f t="shared" si="17"/>
        <v>23</v>
      </c>
      <c r="R108" s="2">
        <f t="shared" si="17"/>
        <v>16</v>
      </c>
      <c r="S108" s="2">
        <f t="shared" si="17"/>
        <v>125974</v>
      </c>
      <c r="T108" s="2">
        <f t="shared" si="17"/>
        <v>5988</v>
      </c>
      <c r="U108" s="2">
        <f t="shared" si="17"/>
        <v>89</v>
      </c>
      <c r="V108">
        <f>SUM(P108:U108)</f>
        <v>194182</v>
      </c>
    </row>
    <row r="109" spans="2:15" ht="15.75">
      <c r="B109" s="2"/>
      <c r="C109" s="15">
        <v>191140</v>
      </c>
      <c r="D109" s="15">
        <v>1404</v>
      </c>
      <c r="E109" s="15">
        <v>1172</v>
      </c>
      <c r="F109" s="15">
        <v>159829</v>
      </c>
      <c r="G109" s="15">
        <v>43934</v>
      </c>
      <c r="H109" s="15">
        <v>261</v>
      </c>
      <c r="I109" s="1">
        <f t="shared" si="8"/>
        <v>397740</v>
      </c>
      <c r="J109" s="33">
        <f t="shared" si="9"/>
        <v>48.056519334238445</v>
      </c>
      <c r="K109" s="33">
        <f t="shared" si="10"/>
        <v>0.35299441846432345</v>
      </c>
      <c r="L109" s="33">
        <f t="shared" si="11"/>
        <v>0.2946648564388797</v>
      </c>
      <c r="M109" s="33">
        <f t="shared" si="12"/>
        <v>40.18429124553728</v>
      </c>
      <c r="N109" s="33">
        <f t="shared" si="13"/>
        <v>11.045909388042439</v>
      </c>
      <c r="O109" s="33">
        <f t="shared" si="14"/>
        <v>0.06562075727862422</v>
      </c>
    </row>
    <row r="110" spans="3:15" ht="15.75">
      <c r="C110" s="3">
        <v>253232</v>
      </c>
      <c r="D110" s="3">
        <v>1427</v>
      </c>
      <c r="E110" s="3">
        <v>1188</v>
      </c>
      <c r="F110" s="3">
        <v>285803</v>
      </c>
      <c r="G110" s="3">
        <v>49922</v>
      </c>
      <c r="H110" s="3">
        <v>450</v>
      </c>
      <c r="I110" s="1">
        <f t="shared" si="8"/>
        <v>592022</v>
      </c>
      <c r="J110" s="33">
        <f t="shared" si="9"/>
        <v>42.774086098151756</v>
      </c>
      <c r="K110" s="33">
        <f t="shared" si="10"/>
        <v>0.24103833979142666</v>
      </c>
      <c r="L110" s="33">
        <f t="shared" si="11"/>
        <v>0.20066821841080232</v>
      </c>
      <c r="M110" s="33">
        <f t="shared" si="12"/>
        <v>48.27573975291459</v>
      </c>
      <c r="N110" s="33">
        <f t="shared" si="13"/>
        <v>8.432456901939455</v>
      </c>
      <c r="O110" s="33">
        <f t="shared" si="14"/>
        <v>0.07601068879197058</v>
      </c>
    </row>
    <row r="111" spans="1:22" ht="15.75">
      <c r="A111" s="34" t="s">
        <v>125</v>
      </c>
      <c r="B111" s="25" t="s">
        <v>37</v>
      </c>
      <c r="C111" s="4">
        <v>1925625</v>
      </c>
      <c r="D111" s="4">
        <v>47808</v>
      </c>
      <c r="E111" s="4">
        <v>16063</v>
      </c>
      <c r="F111" s="4">
        <v>1650870</v>
      </c>
      <c r="G111" s="4">
        <v>1369312</v>
      </c>
      <c r="H111" s="4">
        <v>4932</v>
      </c>
      <c r="I111" s="1">
        <f t="shared" si="8"/>
        <v>5014610</v>
      </c>
      <c r="J111" s="33">
        <f t="shared" si="9"/>
        <v>38.400294339938704</v>
      </c>
      <c r="K111" s="33">
        <f t="shared" si="10"/>
        <v>0.9533742404693485</v>
      </c>
      <c r="L111" s="33">
        <f t="shared" si="11"/>
        <v>0.3203240132333322</v>
      </c>
      <c r="M111" s="33">
        <f t="shared" si="12"/>
        <v>32.92120424120719</v>
      </c>
      <c r="N111" s="33">
        <f t="shared" si="13"/>
        <v>27.30645055148855</v>
      </c>
      <c r="O111" s="33">
        <f t="shared" si="14"/>
        <v>0.09835261366287708</v>
      </c>
      <c r="P111" s="2">
        <f aca="true" t="shared" si="18" ref="P111:U111">+P85+P95+P108+P86</f>
        <v>1886933</v>
      </c>
      <c r="Q111" s="20">
        <f t="shared" si="18"/>
        <v>52100</v>
      </c>
      <c r="R111" s="2">
        <f t="shared" si="18"/>
        <v>15730</v>
      </c>
      <c r="S111" s="2">
        <f t="shared" si="18"/>
        <v>1625496</v>
      </c>
      <c r="T111" s="2">
        <f t="shared" si="18"/>
        <v>1329346</v>
      </c>
      <c r="U111" s="2">
        <f t="shared" si="18"/>
        <v>4832</v>
      </c>
      <c r="V111">
        <f>SUM(P111:U111)</f>
        <v>4914437</v>
      </c>
    </row>
    <row r="112" spans="16:21" ht="15.75">
      <c r="P112" s="2"/>
      <c r="Q112" s="2"/>
      <c r="R112" s="2"/>
      <c r="S112" s="2"/>
      <c r="T112" s="2"/>
      <c r="U112" s="2"/>
    </row>
    <row r="113" spans="2:21" ht="15.75">
      <c r="B113" s="17" t="s">
        <v>112</v>
      </c>
      <c r="I113" s="2">
        <f>+I111-I85-I86</f>
        <v>592022</v>
      </c>
      <c r="P113" s="2"/>
      <c r="Q113" s="17" t="s">
        <v>113</v>
      </c>
      <c r="R113" s="2"/>
      <c r="S113" s="2"/>
      <c r="T113" s="2"/>
      <c r="U113" s="2"/>
    </row>
    <row r="114" ht="15.75">
      <c r="B114" s="17" t="s">
        <v>114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telepit</cp:lastModifiedBy>
  <dcterms:created xsi:type="dcterms:W3CDTF">2004-05-11T05:57:30Z</dcterms:created>
  <dcterms:modified xsi:type="dcterms:W3CDTF">2017-09-04T12:14:00Z</dcterms:modified>
  <cp:category/>
  <cp:version/>
  <cp:contentType/>
  <cp:contentStatus/>
</cp:coreProperties>
</file>