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0230" activeTab="1"/>
  </bookViews>
  <sheets>
    <sheet name="alapadat" sheetId="1" r:id="rId1"/>
    <sheet name="beosztás szektor szerint %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<sst xmlns="http://schemas.openxmlformats.org/spreadsheetml/2006/main" count="209" uniqueCount="110">
  <si>
    <t>Országrészek</t>
  </si>
  <si>
    <t>Összes</t>
  </si>
  <si>
    <t>egyháziak</t>
  </si>
  <si>
    <t>hivatalnok</t>
  </si>
  <si>
    <t>katona-</t>
  </si>
  <si>
    <t>tanító</t>
  </si>
  <si>
    <t>egyetemi</t>
  </si>
  <si>
    <t>író</t>
  </si>
  <si>
    <t>művész</t>
  </si>
  <si>
    <t>ügyvéd</t>
  </si>
  <si>
    <t>egészségügyi személyzet</t>
  </si>
  <si>
    <t>Mező- és erdőgazdálkodás</t>
  </si>
  <si>
    <t>Mezőgazd.</t>
  </si>
  <si>
    <t>vadász</t>
  </si>
  <si>
    <t>Őstermelés</t>
  </si>
  <si>
    <t>Bányászat és kohászat</t>
  </si>
  <si>
    <t>Ipari tevékenység, éspedig</t>
  </si>
  <si>
    <t xml:space="preserve">Ipar </t>
  </si>
  <si>
    <t>Kereskedelem</t>
  </si>
  <si>
    <t>Szállítási vállalkozók</t>
  </si>
  <si>
    <t>Pénz- és</t>
  </si>
  <si>
    <t>Forgalom</t>
  </si>
  <si>
    <t>Ház- és</t>
  </si>
  <si>
    <t xml:space="preserve">Házi </t>
  </si>
  <si>
    <t>Kereset nélküliek</t>
  </si>
  <si>
    <t>Szállítás</t>
  </si>
  <si>
    <t>Értelmiség</t>
  </si>
  <si>
    <t>Ipar</t>
  </si>
  <si>
    <t>Keresk.</t>
  </si>
  <si>
    <t>Száll.</t>
  </si>
  <si>
    <t>Háztulajdonos</t>
  </si>
  <si>
    <t>Házi</t>
  </si>
  <si>
    <t>Járadékos</t>
  </si>
  <si>
    <t>jelenlévők</t>
  </si>
  <si>
    <t>tiszt</t>
  </si>
  <si>
    <t>tanár</t>
  </si>
  <si>
    <t>hallgató</t>
  </si>
  <si>
    <t>jegyző</t>
  </si>
  <si>
    <t>orvos</t>
  </si>
  <si>
    <t>sebész</t>
  </si>
  <si>
    <t>bába</t>
  </si>
  <si>
    <t>gyógyszerész</t>
  </si>
  <si>
    <t>egyéb</t>
  </si>
  <si>
    <t>értelmiségi</t>
  </si>
  <si>
    <t>tulajdonos</t>
  </si>
  <si>
    <t>bérlő</t>
  </si>
  <si>
    <t>gazdatiszt</t>
  </si>
  <si>
    <t>éves szolga</t>
  </si>
  <si>
    <t>napszámos</t>
  </si>
  <si>
    <t>halász</t>
  </si>
  <si>
    <t>összes</t>
  </si>
  <si>
    <t>munkás és</t>
  </si>
  <si>
    <t>építő- és iparművészet</t>
  </si>
  <si>
    <t>fém, kő és faipar</t>
  </si>
  <si>
    <t>vegyi-, élelmiszer és dohány</t>
  </si>
  <si>
    <t>szövőipar</t>
  </si>
  <si>
    <t>bőr, papír és egyéb termelőipar</t>
  </si>
  <si>
    <t>nem termelő ipar</t>
  </si>
  <si>
    <t>hitelügy</t>
  </si>
  <si>
    <t>járadék</t>
  </si>
  <si>
    <t>cseléd</t>
  </si>
  <si>
    <t>kereső</t>
  </si>
  <si>
    <t>14 év alattiak</t>
  </si>
  <si>
    <t>14 év felettiek</t>
  </si>
  <si>
    <t>eltartott</t>
  </si>
  <si>
    <t>népesség</t>
  </si>
  <si>
    <t>hitel</t>
  </si>
  <si>
    <t>önálló</t>
  </si>
  <si>
    <t>munkás</t>
  </si>
  <si>
    <t>hivtalnok</t>
  </si>
  <si>
    <t>hvatalnok</t>
  </si>
  <si>
    <t>férfi</t>
  </si>
  <si>
    <t>nő</t>
  </si>
  <si>
    <t>polgári</t>
  </si>
  <si>
    <t>Alsó-Ausztria</t>
  </si>
  <si>
    <t>Felső-Ausztria</t>
  </si>
  <si>
    <t>Salzburg</t>
  </si>
  <si>
    <t>Stájerország</t>
  </si>
  <si>
    <t>Karintia</t>
  </si>
  <si>
    <t>Krajna</t>
  </si>
  <si>
    <t>Partvidék</t>
  </si>
  <si>
    <t>Tirol és Vorarlberg</t>
  </si>
  <si>
    <t>Csehország</t>
  </si>
  <si>
    <t>Morvaország</t>
  </si>
  <si>
    <t>Szilézia</t>
  </si>
  <si>
    <t>Galícia</t>
  </si>
  <si>
    <t>Bukovina</t>
  </si>
  <si>
    <t>Dalmácia</t>
  </si>
  <si>
    <t>Ausztria összesen</t>
  </si>
  <si>
    <t>Mezőgazdaság</t>
  </si>
  <si>
    <t>Ipar, bányászat</t>
  </si>
  <si>
    <t>Kereskedelem, hitel, szállítás</t>
  </si>
  <si>
    <t>tisztviselő</t>
  </si>
  <si>
    <t>Önálló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</si>
  <si>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</si>
  <si>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</si>
  <si>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</si>
  <si>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</si>
  <si>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</si>
  <si>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</si>
  <si>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</si>
  <si>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</si>
  <si>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</si>
  <si>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</si>
  <si>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</si>
  <si>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C18</t>
  </si>
  <si>
    <t>C14</t>
  </si>
  <si>
    <t>C15</t>
  </si>
  <si>
    <t>összevonni  a magyar résszel is- előző file</t>
  </si>
  <si>
    <t>C00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</si>
</sst>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6">
    <font>
      <sz val="12"/>
      <name val="Times New Roman"/>
      <family val="0"/>
    </font>
    <font>
      <i/>
      <sz val="10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0" fontId="0" fillId="0" borderId="0" xfId="0" applyFont="1" applyAlignment="1">
      <alignment shrinkToFi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33" borderId="0" xfId="0" applyFont="1" applyFill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Y21"/>
  <sheetViews>
    <sheetView zoomScalePageLayoutView="0" workbookViewId="0" topLeftCell="BP1">
      <selection activeCell="BQ22" sqref="BQ22"/>
    </sheetView>
  </sheetViews>
  <sheetFormatPr defaultColWidth="9.00390625" defaultRowHeight="15.75"/>
  <cols>
    <col min="1" max="1" width="9.00390625" style="21" customWidth="1"/>
    <col min="2" max="2" width="18.25390625" style="0" customWidth="1"/>
    <col min="75" max="75" width="12.50390625" style="0" customWidth="1"/>
  </cols>
  <sheetData>
    <row r="1" spans="2:77" ht="15.7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6" t="s">
        <v>10</v>
      </c>
      <c r="M1" s="26"/>
      <c r="N1" s="26"/>
      <c r="O1" s="26"/>
      <c r="P1" s="26"/>
      <c r="Q1" s="3" t="s">
        <v>1</v>
      </c>
      <c r="R1" s="26" t="s">
        <v>11</v>
      </c>
      <c r="S1" s="26"/>
      <c r="T1" s="26"/>
      <c r="U1" s="26"/>
      <c r="V1" s="26"/>
      <c r="W1" s="2" t="s">
        <v>13</v>
      </c>
      <c r="X1" s="3" t="s">
        <v>14</v>
      </c>
      <c r="Y1" s="27" t="s">
        <v>15</v>
      </c>
      <c r="Z1" s="27"/>
      <c r="AA1" s="27"/>
      <c r="AB1" s="27"/>
      <c r="AC1" s="3"/>
      <c r="AD1" s="27" t="s">
        <v>16</v>
      </c>
      <c r="AE1" s="27"/>
      <c r="AF1" s="27"/>
      <c r="AG1" s="27"/>
      <c r="AH1" s="27"/>
      <c r="AI1" s="27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3" t="s">
        <v>17</v>
      </c>
      <c r="AW1" s="27" t="s">
        <v>18</v>
      </c>
      <c r="AX1" s="27"/>
      <c r="AY1" s="27"/>
      <c r="AZ1" s="27" t="s">
        <v>19</v>
      </c>
      <c r="BA1" s="27"/>
      <c r="BB1" s="27"/>
      <c r="BC1" s="4" t="s">
        <v>20</v>
      </c>
      <c r="BD1" s="3" t="s">
        <v>21</v>
      </c>
      <c r="BE1" s="2" t="s">
        <v>22</v>
      </c>
      <c r="BF1" s="2" t="s">
        <v>23</v>
      </c>
      <c r="BG1" s="3" t="s">
        <v>1</v>
      </c>
      <c r="BH1" s="26" t="s">
        <v>24</v>
      </c>
      <c r="BI1" s="26"/>
      <c r="BJ1" s="26"/>
      <c r="BK1" s="26"/>
      <c r="BL1" s="3" t="s">
        <v>1</v>
      </c>
      <c r="BM1" s="3" t="s">
        <v>1</v>
      </c>
      <c r="BN1" s="2" t="s">
        <v>18</v>
      </c>
      <c r="BO1" s="2" t="s">
        <v>25</v>
      </c>
      <c r="BP1" s="2"/>
      <c r="BQ1" s="5"/>
      <c r="BR1" s="2" t="s">
        <v>26</v>
      </c>
      <c r="BS1" s="2" t="s">
        <v>12</v>
      </c>
      <c r="BT1" s="2" t="s">
        <v>27</v>
      </c>
      <c r="BU1" s="2" t="s">
        <v>28</v>
      </c>
      <c r="BV1" s="2" t="s">
        <v>29</v>
      </c>
      <c r="BW1" s="4" t="s">
        <v>30</v>
      </c>
      <c r="BX1" s="4" t="s">
        <v>31</v>
      </c>
      <c r="BY1" s="6" t="s">
        <v>1</v>
      </c>
    </row>
    <row r="2" spans="2:77" ht="15.75">
      <c r="B2" s="2"/>
      <c r="C2" s="2" t="s">
        <v>33</v>
      </c>
      <c r="D2" s="2"/>
      <c r="E2" s="2"/>
      <c r="F2" s="2" t="s">
        <v>34</v>
      </c>
      <c r="G2" s="2" t="s">
        <v>35</v>
      </c>
      <c r="H2" s="2" t="s">
        <v>36</v>
      </c>
      <c r="I2" s="2"/>
      <c r="J2" s="2"/>
      <c r="K2" s="2" t="s">
        <v>37</v>
      </c>
      <c r="L2" s="2" t="s">
        <v>38</v>
      </c>
      <c r="M2" s="2" t="s">
        <v>39</v>
      </c>
      <c r="N2" s="2" t="s">
        <v>40</v>
      </c>
      <c r="O2" s="2" t="s">
        <v>41</v>
      </c>
      <c r="P2" s="2" t="s">
        <v>42</v>
      </c>
      <c r="Q2" s="3" t="s">
        <v>43</v>
      </c>
      <c r="R2" s="2" t="s">
        <v>44</v>
      </c>
      <c r="S2" s="2" t="s">
        <v>45</v>
      </c>
      <c r="T2" s="2" t="s">
        <v>46</v>
      </c>
      <c r="U2" s="2" t="s">
        <v>47</v>
      </c>
      <c r="V2" s="7" t="s">
        <v>48</v>
      </c>
      <c r="W2" s="7" t="s">
        <v>49</v>
      </c>
      <c r="X2" s="8" t="s">
        <v>50</v>
      </c>
      <c r="Y2" s="2" t="s">
        <v>44</v>
      </c>
      <c r="Z2" s="2" t="s">
        <v>45</v>
      </c>
      <c r="AA2" s="2" t="s">
        <v>3</v>
      </c>
      <c r="AB2" s="7" t="s">
        <v>51</v>
      </c>
      <c r="AC2" s="8" t="s">
        <v>1</v>
      </c>
      <c r="AD2" s="26" t="s">
        <v>52</v>
      </c>
      <c r="AE2" s="26"/>
      <c r="AF2" s="26"/>
      <c r="AG2" s="26" t="s">
        <v>53</v>
      </c>
      <c r="AH2" s="26"/>
      <c r="AI2" s="26"/>
      <c r="AJ2" s="26" t="s">
        <v>54</v>
      </c>
      <c r="AK2" s="26"/>
      <c r="AL2" s="26"/>
      <c r="AM2" s="26" t="s">
        <v>55</v>
      </c>
      <c r="AN2" s="26"/>
      <c r="AO2" s="26"/>
      <c r="AP2" s="26" t="s">
        <v>56</v>
      </c>
      <c r="AQ2" s="26"/>
      <c r="AR2" s="26"/>
      <c r="AS2" s="26" t="s">
        <v>57</v>
      </c>
      <c r="AT2" s="26"/>
      <c r="AU2" s="26"/>
      <c r="AV2" s="3" t="s">
        <v>50</v>
      </c>
      <c r="AW2" s="2"/>
      <c r="AX2" s="2"/>
      <c r="AY2" s="2"/>
      <c r="AZ2" s="2"/>
      <c r="BA2" s="2"/>
      <c r="BB2" s="2"/>
      <c r="BC2" s="2" t="s">
        <v>58</v>
      </c>
      <c r="BD2" s="3" t="s">
        <v>1</v>
      </c>
      <c r="BE2" s="2" t="s">
        <v>59</v>
      </c>
      <c r="BF2" s="2" t="s">
        <v>60</v>
      </c>
      <c r="BG2" s="3" t="s">
        <v>61</v>
      </c>
      <c r="BH2" s="26" t="s">
        <v>62</v>
      </c>
      <c r="BI2" s="26"/>
      <c r="BJ2" s="26" t="s">
        <v>63</v>
      </c>
      <c r="BK2" s="26"/>
      <c r="BL2" s="3" t="s">
        <v>64</v>
      </c>
      <c r="BM2" s="3" t="s">
        <v>65</v>
      </c>
      <c r="BN2" s="2" t="s">
        <v>66</v>
      </c>
      <c r="BO2" s="2"/>
      <c r="BP2" s="2"/>
      <c r="BQ2" s="5"/>
      <c r="BR2" s="2"/>
      <c r="BS2" s="2"/>
      <c r="BT2" s="2"/>
      <c r="BU2" s="2"/>
      <c r="BV2" s="2"/>
      <c r="BW2" s="4" t="s">
        <v>32</v>
      </c>
      <c r="BX2" s="4" t="s">
        <v>60</v>
      </c>
      <c r="BY2" s="6" t="s">
        <v>61</v>
      </c>
    </row>
    <row r="3" spans="2:77" ht="15.7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"/>
      <c r="R3" s="2"/>
      <c r="S3" s="2"/>
      <c r="T3" s="2"/>
      <c r="U3" s="2"/>
      <c r="V3" s="7"/>
      <c r="W3" s="7"/>
      <c r="X3" s="8"/>
      <c r="Y3" s="2"/>
      <c r="Z3" s="2"/>
      <c r="AA3" s="2"/>
      <c r="AB3" s="7" t="s">
        <v>48</v>
      </c>
      <c r="AC3" s="8"/>
      <c r="AD3" s="2" t="s">
        <v>67</v>
      </c>
      <c r="AE3" s="2" t="s">
        <v>3</v>
      </c>
      <c r="AF3" s="2" t="s">
        <v>68</v>
      </c>
      <c r="AG3" s="2" t="s">
        <v>67</v>
      </c>
      <c r="AH3" s="2" t="s">
        <v>69</v>
      </c>
      <c r="AI3" s="2" t="s">
        <v>68</v>
      </c>
      <c r="AJ3" s="2" t="s">
        <v>67</v>
      </c>
      <c r="AK3" s="2" t="s">
        <v>3</v>
      </c>
      <c r="AL3" s="2" t="s">
        <v>68</v>
      </c>
      <c r="AM3" s="2" t="s">
        <v>67</v>
      </c>
      <c r="AN3" s="2" t="s">
        <v>3</v>
      </c>
      <c r="AO3" s="2" t="s">
        <v>68</v>
      </c>
      <c r="AP3" s="2" t="s">
        <v>67</v>
      </c>
      <c r="AQ3" s="2" t="s">
        <v>70</v>
      </c>
      <c r="AR3" s="2" t="s">
        <v>68</v>
      </c>
      <c r="AS3" s="2" t="s">
        <v>67</v>
      </c>
      <c r="AT3" s="2" t="s">
        <v>3</v>
      </c>
      <c r="AU3" s="2" t="s">
        <v>68</v>
      </c>
      <c r="AV3" s="3"/>
      <c r="AW3" s="2" t="s">
        <v>67</v>
      </c>
      <c r="AX3" s="2" t="s">
        <v>3</v>
      </c>
      <c r="AY3" s="2" t="s">
        <v>68</v>
      </c>
      <c r="AZ3" s="2" t="s">
        <v>67</v>
      </c>
      <c r="BA3" s="2" t="s">
        <v>3</v>
      </c>
      <c r="BB3" s="2" t="s">
        <v>68</v>
      </c>
      <c r="BC3" s="2"/>
      <c r="BD3" s="3"/>
      <c r="BE3" s="2" t="s">
        <v>44</v>
      </c>
      <c r="BF3" s="2"/>
      <c r="BG3" s="3"/>
      <c r="BH3" s="2" t="s">
        <v>71</v>
      </c>
      <c r="BI3" s="2" t="s">
        <v>72</v>
      </c>
      <c r="BJ3" s="2" t="s">
        <v>71</v>
      </c>
      <c r="BK3" s="2" t="s">
        <v>72</v>
      </c>
      <c r="BL3" s="3"/>
      <c r="BM3" s="3"/>
      <c r="BN3" s="2"/>
      <c r="BO3" s="2"/>
      <c r="BP3" s="2"/>
      <c r="BQ3" s="5"/>
      <c r="BR3" s="2"/>
      <c r="BS3" s="2"/>
      <c r="BT3" s="2"/>
      <c r="BU3" s="2"/>
      <c r="BV3" s="2"/>
      <c r="BW3" s="2"/>
      <c r="BX3" s="2"/>
      <c r="BY3" s="6" t="s">
        <v>73</v>
      </c>
    </row>
    <row r="4" spans="2:77" ht="15.75">
      <c r="B4" t="s">
        <v>74</v>
      </c>
      <c r="C4">
        <v>1954251</v>
      </c>
      <c r="D4">
        <v>3806</v>
      </c>
      <c r="E4">
        <v>15532</v>
      </c>
      <c r="F4">
        <v>287</v>
      </c>
      <c r="G4">
        <v>6697</v>
      </c>
      <c r="H4">
        <v>13594</v>
      </c>
      <c r="I4">
        <v>711</v>
      </c>
      <c r="J4">
        <v>4588</v>
      </c>
      <c r="K4">
        <v>2110</v>
      </c>
      <c r="L4">
        <v>1552</v>
      </c>
      <c r="M4">
        <v>708</v>
      </c>
      <c r="N4">
        <v>1711</v>
      </c>
      <c r="O4">
        <v>448</v>
      </c>
      <c r="P4">
        <v>1515</v>
      </c>
      <c r="Q4" s="9">
        <f aca="true" t="shared" si="0" ref="Q4:Q17">SUM(D4:P4)</f>
        <v>53259</v>
      </c>
      <c r="R4">
        <v>135202</v>
      </c>
      <c r="S4">
        <v>880</v>
      </c>
      <c r="T4">
        <v>2049</v>
      </c>
      <c r="U4">
        <v>223681</v>
      </c>
      <c r="V4">
        <v>87754</v>
      </c>
      <c r="W4">
        <v>827</v>
      </c>
      <c r="X4" s="9">
        <f aca="true" t="shared" si="1" ref="X4:X17">SUM(R4:W4)</f>
        <v>450393</v>
      </c>
      <c r="Y4">
        <v>54</v>
      </c>
      <c r="Z4">
        <v>3</v>
      </c>
      <c r="AA4">
        <v>241</v>
      </c>
      <c r="AB4">
        <v>2837</v>
      </c>
      <c r="AC4" s="9">
        <f aca="true" t="shared" si="2" ref="AC4:AC17">SUM(Y4:AB4)</f>
        <v>3135</v>
      </c>
      <c r="AD4">
        <v>3230</v>
      </c>
      <c r="AE4">
        <v>1328</v>
      </c>
      <c r="AF4">
        <v>41488</v>
      </c>
      <c r="AG4">
        <v>18079</v>
      </c>
      <c r="AH4">
        <v>1381</v>
      </c>
      <c r="AI4">
        <v>98947</v>
      </c>
      <c r="AJ4">
        <v>8200</v>
      </c>
      <c r="AK4">
        <v>1004</v>
      </c>
      <c r="AL4">
        <v>32371</v>
      </c>
      <c r="AM4">
        <v>14581</v>
      </c>
      <c r="AN4">
        <v>807</v>
      </c>
      <c r="AO4">
        <v>111502</v>
      </c>
      <c r="AP4">
        <v>14402</v>
      </c>
      <c r="AQ4">
        <v>437</v>
      </c>
      <c r="AR4">
        <v>45982</v>
      </c>
      <c r="AS4">
        <v>10590</v>
      </c>
      <c r="AT4">
        <v>705</v>
      </c>
      <c r="AU4">
        <v>28323</v>
      </c>
      <c r="AV4" s="9">
        <f aca="true" t="shared" si="3" ref="AV4:AV17">SUM(Y4:AU4)-AC4</f>
        <v>436492</v>
      </c>
      <c r="AW4">
        <v>28543</v>
      </c>
      <c r="AX4">
        <v>7034</v>
      </c>
      <c r="AY4">
        <v>23545</v>
      </c>
      <c r="AZ4">
        <v>2789</v>
      </c>
      <c r="BA4">
        <v>5551</v>
      </c>
      <c r="BB4">
        <v>18252</v>
      </c>
      <c r="BC4">
        <v>3883</v>
      </c>
      <c r="BD4" s="9">
        <f aca="true" t="shared" si="4" ref="BD4:BD17">SUM(AW4:BC4)</f>
        <v>89597</v>
      </c>
      <c r="BE4">
        <v>80196</v>
      </c>
      <c r="BF4">
        <v>143508</v>
      </c>
      <c r="BG4" s="9">
        <f aca="true" t="shared" si="5" ref="BG4:BG17">+Q4+X4+AV4+BD4+BE4+BF4</f>
        <v>1253445</v>
      </c>
      <c r="BH4">
        <v>11152</v>
      </c>
      <c r="BI4">
        <v>203485</v>
      </c>
      <c r="BJ4">
        <v>238342</v>
      </c>
      <c r="BK4">
        <v>247827</v>
      </c>
      <c r="BL4" s="9">
        <f aca="true" t="shared" si="6" ref="BL4:BL17">SUM(BH4:BK4)</f>
        <v>700806</v>
      </c>
      <c r="BM4" s="9">
        <f aca="true" t="shared" si="7" ref="BM4:BM17">+BG4+BL4</f>
        <v>1954251</v>
      </c>
      <c r="BN4">
        <f aca="true" t="shared" si="8" ref="BN4:BN17">SUM(AW4:AY4)+BC4</f>
        <v>63005</v>
      </c>
      <c r="BO4">
        <f aca="true" t="shared" si="9" ref="BO4:BO17">SUM(AZ4:BB4)</f>
        <v>26592</v>
      </c>
      <c r="BP4" s="10" t="s">
        <v>94</v>
      </c>
      <c r="BQ4" s="10" t="s">
        <v>74</v>
      </c>
      <c r="BR4" s="11">
        <f aca="true" t="shared" si="10" ref="BR4:BR17">+Q4</f>
        <v>53259</v>
      </c>
      <c r="BS4" s="11">
        <f aca="true" t="shared" si="11" ref="BS4:BS17">+X4</f>
        <v>450393</v>
      </c>
      <c r="BT4">
        <f aca="true" t="shared" si="12" ref="BT4:BT17">+AV4</f>
        <v>436492</v>
      </c>
      <c r="BU4">
        <f aca="true" t="shared" si="13" ref="BU4:BU17">+BN4</f>
        <v>63005</v>
      </c>
      <c r="BV4">
        <f aca="true" t="shared" si="14" ref="BV4:BV17">+BO4</f>
        <v>26592</v>
      </c>
      <c r="BW4" s="11">
        <f aca="true" t="shared" si="15" ref="BW4:BW17">+BE4</f>
        <v>80196</v>
      </c>
      <c r="BX4">
        <f aca="true" t="shared" si="16" ref="BX4:BX17">+BF4</f>
        <v>143508</v>
      </c>
      <c r="BY4" s="12">
        <f aca="true" t="shared" si="17" ref="BY4:BY17">SUM(BR4:BX4)</f>
        <v>1253445</v>
      </c>
    </row>
    <row r="5" spans="2:77" ht="15.75">
      <c r="B5" t="s">
        <v>75</v>
      </c>
      <c r="C5">
        <v>731579</v>
      </c>
      <c r="D5">
        <v>1575</v>
      </c>
      <c r="E5">
        <v>2809</v>
      </c>
      <c r="F5">
        <v>79</v>
      </c>
      <c r="G5">
        <v>1215</v>
      </c>
      <c r="H5">
        <v>1319</v>
      </c>
      <c r="I5">
        <v>45</v>
      </c>
      <c r="J5">
        <v>431</v>
      </c>
      <c r="K5">
        <v>350</v>
      </c>
      <c r="L5">
        <v>155</v>
      </c>
      <c r="M5">
        <v>337</v>
      </c>
      <c r="N5">
        <v>651</v>
      </c>
      <c r="O5">
        <v>94</v>
      </c>
      <c r="P5">
        <v>264</v>
      </c>
      <c r="Q5" s="9">
        <f t="shared" si="0"/>
        <v>9324</v>
      </c>
      <c r="R5">
        <v>84853</v>
      </c>
      <c r="S5">
        <v>374</v>
      </c>
      <c r="T5">
        <v>591</v>
      </c>
      <c r="U5">
        <v>161233</v>
      </c>
      <c r="V5">
        <v>54449</v>
      </c>
      <c r="W5">
        <v>519</v>
      </c>
      <c r="X5" s="9">
        <f t="shared" si="1"/>
        <v>302019</v>
      </c>
      <c r="Y5">
        <v>1</v>
      </c>
      <c r="Z5">
        <v>1</v>
      </c>
      <c r="AA5">
        <v>85</v>
      </c>
      <c r="AB5">
        <v>2231</v>
      </c>
      <c r="AC5" s="9">
        <f t="shared" si="2"/>
        <v>2318</v>
      </c>
      <c r="AD5">
        <v>803</v>
      </c>
      <c r="AE5">
        <v>105</v>
      </c>
      <c r="AF5">
        <v>13080</v>
      </c>
      <c r="AG5">
        <v>7828</v>
      </c>
      <c r="AH5">
        <v>103</v>
      </c>
      <c r="AI5">
        <v>22253</v>
      </c>
      <c r="AJ5">
        <v>4578</v>
      </c>
      <c r="AK5">
        <v>66</v>
      </c>
      <c r="AL5">
        <v>9058</v>
      </c>
      <c r="AM5">
        <v>6515</v>
      </c>
      <c r="AN5">
        <v>50</v>
      </c>
      <c r="AO5">
        <v>18864</v>
      </c>
      <c r="AP5">
        <v>5503</v>
      </c>
      <c r="AQ5">
        <v>43</v>
      </c>
      <c r="AR5">
        <v>6703</v>
      </c>
      <c r="AS5">
        <v>4242</v>
      </c>
      <c r="AT5">
        <v>67</v>
      </c>
      <c r="AU5">
        <v>4448</v>
      </c>
      <c r="AV5" s="9">
        <f t="shared" si="3"/>
        <v>106627</v>
      </c>
      <c r="AW5">
        <v>5592</v>
      </c>
      <c r="AX5">
        <v>123</v>
      </c>
      <c r="AY5">
        <v>3134</v>
      </c>
      <c r="AZ5">
        <v>435</v>
      </c>
      <c r="BA5">
        <v>707</v>
      </c>
      <c r="BB5">
        <v>4333</v>
      </c>
      <c r="BC5">
        <v>142</v>
      </c>
      <c r="BD5" s="9">
        <f t="shared" si="4"/>
        <v>14466</v>
      </c>
      <c r="BE5">
        <v>35340</v>
      </c>
      <c r="BF5">
        <v>40918</v>
      </c>
      <c r="BG5" s="9">
        <f t="shared" si="5"/>
        <v>508694</v>
      </c>
      <c r="BH5">
        <v>3686</v>
      </c>
      <c r="BI5">
        <v>44101</v>
      </c>
      <c r="BJ5">
        <v>86107</v>
      </c>
      <c r="BK5">
        <v>88991</v>
      </c>
      <c r="BL5" s="9">
        <f t="shared" si="6"/>
        <v>222885</v>
      </c>
      <c r="BM5" s="9">
        <f t="shared" si="7"/>
        <v>731579</v>
      </c>
      <c r="BN5">
        <f t="shared" si="8"/>
        <v>8991</v>
      </c>
      <c r="BO5">
        <f t="shared" si="9"/>
        <v>5475</v>
      </c>
      <c r="BP5" s="10" t="s">
        <v>95</v>
      </c>
      <c r="BQ5" s="10" t="s">
        <v>75</v>
      </c>
      <c r="BR5" s="11">
        <f t="shared" si="10"/>
        <v>9324</v>
      </c>
      <c r="BS5" s="11">
        <f t="shared" si="11"/>
        <v>302019</v>
      </c>
      <c r="BT5">
        <f t="shared" si="12"/>
        <v>106627</v>
      </c>
      <c r="BU5">
        <f t="shared" si="13"/>
        <v>8991</v>
      </c>
      <c r="BV5">
        <f t="shared" si="14"/>
        <v>5475</v>
      </c>
      <c r="BW5" s="11">
        <f t="shared" si="15"/>
        <v>35340</v>
      </c>
      <c r="BX5">
        <f t="shared" si="16"/>
        <v>40918</v>
      </c>
      <c r="BY5" s="12">
        <f t="shared" si="17"/>
        <v>508694</v>
      </c>
    </row>
    <row r="6" spans="2:77" ht="15.75">
      <c r="B6" s="14" t="s">
        <v>76</v>
      </c>
      <c r="C6">
        <v>151410</v>
      </c>
      <c r="D6">
        <v>715</v>
      </c>
      <c r="E6">
        <v>1318</v>
      </c>
      <c r="F6">
        <v>7</v>
      </c>
      <c r="G6">
        <v>307</v>
      </c>
      <c r="H6">
        <v>636</v>
      </c>
      <c r="I6">
        <v>12</v>
      </c>
      <c r="J6">
        <v>121</v>
      </c>
      <c r="K6">
        <v>51</v>
      </c>
      <c r="L6">
        <v>43</v>
      </c>
      <c r="M6">
        <v>87</v>
      </c>
      <c r="N6">
        <v>147</v>
      </c>
      <c r="O6">
        <v>23</v>
      </c>
      <c r="P6">
        <v>62</v>
      </c>
      <c r="Q6" s="9">
        <f t="shared" si="0"/>
        <v>3529</v>
      </c>
      <c r="R6">
        <v>11156</v>
      </c>
      <c r="S6">
        <v>148</v>
      </c>
      <c r="T6">
        <v>292</v>
      </c>
      <c r="U6">
        <v>36852</v>
      </c>
      <c r="V6">
        <v>6906</v>
      </c>
      <c r="W6">
        <v>107</v>
      </c>
      <c r="X6" s="9">
        <f t="shared" si="1"/>
        <v>55461</v>
      </c>
      <c r="Y6">
        <v>2</v>
      </c>
      <c r="Z6">
        <v>0</v>
      </c>
      <c r="AA6">
        <v>84</v>
      </c>
      <c r="AB6">
        <v>966</v>
      </c>
      <c r="AC6" s="9">
        <f t="shared" si="2"/>
        <v>1052</v>
      </c>
      <c r="AD6">
        <v>160</v>
      </c>
      <c r="AE6">
        <v>8</v>
      </c>
      <c r="AF6">
        <v>921</v>
      </c>
      <c r="AG6">
        <v>1194</v>
      </c>
      <c r="AH6">
        <v>25</v>
      </c>
      <c r="AI6">
        <v>2910</v>
      </c>
      <c r="AJ6">
        <v>738</v>
      </c>
      <c r="AK6">
        <v>18</v>
      </c>
      <c r="AL6">
        <v>1405</v>
      </c>
      <c r="AM6">
        <v>1313</v>
      </c>
      <c r="AN6">
        <v>1</v>
      </c>
      <c r="AO6">
        <v>2547</v>
      </c>
      <c r="AP6">
        <v>853</v>
      </c>
      <c r="AQ6">
        <v>4</v>
      </c>
      <c r="AR6">
        <v>1273</v>
      </c>
      <c r="AS6">
        <v>1016</v>
      </c>
      <c r="AT6">
        <v>8</v>
      </c>
      <c r="AU6">
        <v>922</v>
      </c>
      <c r="AV6" s="9">
        <f t="shared" si="3"/>
        <v>16368</v>
      </c>
      <c r="AW6">
        <v>1190</v>
      </c>
      <c r="AX6">
        <v>32</v>
      </c>
      <c r="AY6">
        <v>409</v>
      </c>
      <c r="AZ6">
        <v>66</v>
      </c>
      <c r="BA6">
        <v>144</v>
      </c>
      <c r="BB6">
        <v>490</v>
      </c>
      <c r="BC6">
        <v>21</v>
      </c>
      <c r="BD6" s="9">
        <f t="shared" si="4"/>
        <v>2352</v>
      </c>
      <c r="BE6">
        <v>8709</v>
      </c>
      <c r="BF6">
        <v>10008</v>
      </c>
      <c r="BG6" s="9">
        <f t="shared" si="5"/>
        <v>96427</v>
      </c>
      <c r="BH6">
        <v>1697</v>
      </c>
      <c r="BI6">
        <v>17534</v>
      </c>
      <c r="BJ6">
        <v>17457</v>
      </c>
      <c r="BK6">
        <v>18295</v>
      </c>
      <c r="BL6" s="9">
        <f t="shared" si="6"/>
        <v>54983</v>
      </c>
      <c r="BM6" s="9">
        <f t="shared" si="7"/>
        <v>151410</v>
      </c>
      <c r="BN6">
        <f t="shared" si="8"/>
        <v>1652</v>
      </c>
      <c r="BO6">
        <f t="shared" si="9"/>
        <v>700</v>
      </c>
      <c r="BP6" s="10" t="s">
        <v>96</v>
      </c>
      <c r="BQ6" s="15" t="s">
        <v>76</v>
      </c>
      <c r="BR6" s="11">
        <f t="shared" si="10"/>
        <v>3529</v>
      </c>
      <c r="BS6" s="11">
        <f t="shared" si="11"/>
        <v>55461</v>
      </c>
      <c r="BT6">
        <f t="shared" si="12"/>
        <v>16368</v>
      </c>
      <c r="BU6">
        <f t="shared" si="13"/>
        <v>1652</v>
      </c>
      <c r="BV6">
        <f t="shared" si="14"/>
        <v>700</v>
      </c>
      <c r="BW6" s="11">
        <f t="shared" si="15"/>
        <v>8709</v>
      </c>
      <c r="BX6">
        <f t="shared" si="16"/>
        <v>10008</v>
      </c>
      <c r="BY6" s="12">
        <f t="shared" si="17"/>
        <v>96427</v>
      </c>
    </row>
    <row r="7" spans="2:77" ht="15.75">
      <c r="B7" t="s">
        <v>77</v>
      </c>
      <c r="C7">
        <v>1131309</v>
      </c>
      <c r="D7">
        <v>2026</v>
      </c>
      <c r="E7">
        <v>3524</v>
      </c>
      <c r="F7">
        <v>1022</v>
      </c>
      <c r="G7">
        <v>1667</v>
      </c>
      <c r="H7">
        <v>3297</v>
      </c>
      <c r="I7">
        <v>21</v>
      </c>
      <c r="J7">
        <v>581</v>
      </c>
      <c r="K7">
        <v>551</v>
      </c>
      <c r="L7">
        <v>249</v>
      </c>
      <c r="M7">
        <v>339</v>
      </c>
      <c r="N7">
        <v>437</v>
      </c>
      <c r="O7">
        <v>111</v>
      </c>
      <c r="P7">
        <v>368</v>
      </c>
      <c r="Q7" s="9">
        <f t="shared" si="0"/>
        <v>14193</v>
      </c>
      <c r="R7">
        <v>146289</v>
      </c>
      <c r="S7">
        <v>2455</v>
      </c>
      <c r="T7">
        <v>665</v>
      </c>
      <c r="U7">
        <v>343909</v>
      </c>
      <c r="V7">
        <v>74079</v>
      </c>
      <c r="W7">
        <v>457</v>
      </c>
      <c r="X7" s="9">
        <f t="shared" si="1"/>
        <v>567854</v>
      </c>
      <c r="Y7">
        <v>70</v>
      </c>
      <c r="Z7">
        <v>6</v>
      </c>
      <c r="AA7">
        <v>450</v>
      </c>
      <c r="AB7">
        <v>14193</v>
      </c>
      <c r="AC7" s="9">
        <f t="shared" si="2"/>
        <v>14719</v>
      </c>
      <c r="AD7">
        <v>721</v>
      </c>
      <c r="AE7">
        <v>179</v>
      </c>
      <c r="AF7">
        <v>7173</v>
      </c>
      <c r="AG7">
        <v>5453</v>
      </c>
      <c r="AH7">
        <v>336</v>
      </c>
      <c r="AI7">
        <v>20909</v>
      </c>
      <c r="AJ7">
        <v>2987</v>
      </c>
      <c r="AK7">
        <v>219</v>
      </c>
      <c r="AL7">
        <v>8404</v>
      </c>
      <c r="AM7">
        <v>4339</v>
      </c>
      <c r="AN7">
        <v>33</v>
      </c>
      <c r="AO7">
        <v>14463</v>
      </c>
      <c r="AP7">
        <v>5043</v>
      </c>
      <c r="AQ7">
        <v>85</v>
      </c>
      <c r="AR7">
        <v>10536</v>
      </c>
      <c r="AS7">
        <v>5099</v>
      </c>
      <c r="AT7">
        <v>86</v>
      </c>
      <c r="AU7">
        <v>6903</v>
      </c>
      <c r="AV7" s="9">
        <f t="shared" si="3"/>
        <v>107687</v>
      </c>
      <c r="AW7">
        <v>3568</v>
      </c>
      <c r="AX7">
        <v>564</v>
      </c>
      <c r="AY7">
        <v>2919</v>
      </c>
      <c r="AZ7">
        <v>314</v>
      </c>
      <c r="BA7">
        <v>896</v>
      </c>
      <c r="BB7">
        <v>3224</v>
      </c>
      <c r="BC7">
        <v>221</v>
      </c>
      <c r="BD7" s="9">
        <f t="shared" si="4"/>
        <v>11706</v>
      </c>
      <c r="BE7">
        <v>34355</v>
      </c>
      <c r="BF7">
        <v>33718</v>
      </c>
      <c r="BG7" s="9">
        <f t="shared" si="5"/>
        <v>769513</v>
      </c>
      <c r="BH7">
        <v>9043</v>
      </c>
      <c r="BI7">
        <v>58671</v>
      </c>
      <c r="BJ7">
        <v>145852</v>
      </c>
      <c r="BK7">
        <v>148230</v>
      </c>
      <c r="BL7" s="9">
        <f t="shared" si="6"/>
        <v>361796</v>
      </c>
      <c r="BM7" s="9">
        <f t="shared" si="7"/>
        <v>1131309</v>
      </c>
      <c r="BN7">
        <f t="shared" si="8"/>
        <v>7272</v>
      </c>
      <c r="BO7">
        <f t="shared" si="9"/>
        <v>4434</v>
      </c>
      <c r="BP7" s="10" t="s">
        <v>97</v>
      </c>
      <c r="BQ7" s="10" t="s">
        <v>77</v>
      </c>
      <c r="BR7" s="11">
        <f t="shared" si="10"/>
        <v>14193</v>
      </c>
      <c r="BS7" s="11">
        <f t="shared" si="11"/>
        <v>567854</v>
      </c>
      <c r="BT7">
        <f t="shared" si="12"/>
        <v>107687</v>
      </c>
      <c r="BU7">
        <f t="shared" si="13"/>
        <v>7272</v>
      </c>
      <c r="BV7">
        <f t="shared" si="14"/>
        <v>4434</v>
      </c>
      <c r="BW7" s="11">
        <f t="shared" si="15"/>
        <v>34355</v>
      </c>
      <c r="BX7">
        <f t="shared" si="16"/>
        <v>33718</v>
      </c>
      <c r="BY7" s="12">
        <f t="shared" si="17"/>
        <v>769513</v>
      </c>
    </row>
    <row r="8" spans="2:77" ht="15.75">
      <c r="B8" t="s">
        <v>78</v>
      </c>
      <c r="C8">
        <v>336400</v>
      </c>
      <c r="D8">
        <v>752</v>
      </c>
      <c r="E8">
        <v>1076</v>
      </c>
      <c r="F8">
        <v>113</v>
      </c>
      <c r="G8">
        <v>476</v>
      </c>
      <c r="H8">
        <v>818</v>
      </c>
      <c r="I8">
        <v>5</v>
      </c>
      <c r="J8">
        <v>118</v>
      </c>
      <c r="K8">
        <v>110</v>
      </c>
      <c r="L8">
        <v>52</v>
      </c>
      <c r="M8">
        <v>90</v>
      </c>
      <c r="N8">
        <v>221</v>
      </c>
      <c r="O8">
        <v>27</v>
      </c>
      <c r="P8">
        <v>113</v>
      </c>
      <c r="Q8" s="9">
        <f t="shared" si="0"/>
        <v>3971</v>
      </c>
      <c r="R8">
        <v>25889</v>
      </c>
      <c r="S8">
        <v>1229</v>
      </c>
      <c r="T8">
        <v>204</v>
      </c>
      <c r="U8">
        <v>103841</v>
      </c>
      <c r="V8">
        <v>29805</v>
      </c>
      <c r="W8">
        <v>126</v>
      </c>
      <c r="X8" s="9">
        <f t="shared" si="1"/>
        <v>161094</v>
      </c>
      <c r="Y8">
        <v>38</v>
      </c>
      <c r="Z8">
        <v>1</v>
      </c>
      <c r="AA8">
        <v>300</v>
      </c>
      <c r="AB8">
        <v>7041</v>
      </c>
      <c r="AC8" s="9">
        <f t="shared" si="2"/>
        <v>7380</v>
      </c>
      <c r="AD8">
        <v>277</v>
      </c>
      <c r="AE8">
        <v>123</v>
      </c>
      <c r="AF8">
        <v>2123</v>
      </c>
      <c r="AG8">
        <v>2133</v>
      </c>
      <c r="AH8">
        <v>54</v>
      </c>
      <c r="AI8">
        <v>5068</v>
      </c>
      <c r="AJ8">
        <v>863</v>
      </c>
      <c r="AK8">
        <v>40</v>
      </c>
      <c r="AL8">
        <v>2531</v>
      </c>
      <c r="AM8">
        <v>1681</v>
      </c>
      <c r="AN8">
        <v>16</v>
      </c>
      <c r="AO8">
        <v>4322</v>
      </c>
      <c r="AP8">
        <v>1664</v>
      </c>
      <c r="AQ8">
        <v>9</v>
      </c>
      <c r="AR8">
        <v>3024</v>
      </c>
      <c r="AS8">
        <v>1307</v>
      </c>
      <c r="AT8">
        <v>21</v>
      </c>
      <c r="AU8">
        <v>1921</v>
      </c>
      <c r="AV8" s="9">
        <f t="shared" si="3"/>
        <v>34557</v>
      </c>
      <c r="AW8">
        <v>1267</v>
      </c>
      <c r="AX8">
        <v>186</v>
      </c>
      <c r="AY8">
        <v>1020</v>
      </c>
      <c r="AZ8">
        <v>118</v>
      </c>
      <c r="BA8">
        <v>194</v>
      </c>
      <c r="BB8">
        <v>834</v>
      </c>
      <c r="BC8">
        <v>30</v>
      </c>
      <c r="BD8" s="9">
        <f t="shared" si="4"/>
        <v>3649</v>
      </c>
      <c r="BE8">
        <v>7112</v>
      </c>
      <c r="BF8">
        <v>11461</v>
      </c>
      <c r="BG8" s="9">
        <f t="shared" si="5"/>
        <v>221844</v>
      </c>
      <c r="BH8">
        <v>4109</v>
      </c>
      <c r="BI8">
        <v>24087</v>
      </c>
      <c r="BJ8">
        <v>42975</v>
      </c>
      <c r="BK8">
        <v>43385</v>
      </c>
      <c r="BL8" s="9">
        <f t="shared" si="6"/>
        <v>114556</v>
      </c>
      <c r="BM8" s="9">
        <f t="shared" si="7"/>
        <v>336400</v>
      </c>
      <c r="BN8">
        <f t="shared" si="8"/>
        <v>2503</v>
      </c>
      <c r="BO8">
        <f t="shared" si="9"/>
        <v>1146</v>
      </c>
      <c r="BP8" s="10" t="s">
        <v>98</v>
      </c>
      <c r="BQ8" s="10" t="s">
        <v>78</v>
      </c>
      <c r="BR8" s="11">
        <f t="shared" si="10"/>
        <v>3971</v>
      </c>
      <c r="BS8" s="11">
        <f t="shared" si="11"/>
        <v>161094</v>
      </c>
      <c r="BT8">
        <f t="shared" si="12"/>
        <v>34557</v>
      </c>
      <c r="BU8">
        <f t="shared" si="13"/>
        <v>2503</v>
      </c>
      <c r="BV8">
        <f t="shared" si="14"/>
        <v>1146</v>
      </c>
      <c r="BW8" s="11">
        <f t="shared" si="15"/>
        <v>7112</v>
      </c>
      <c r="BX8">
        <f t="shared" si="16"/>
        <v>11461</v>
      </c>
      <c r="BY8" s="12">
        <f t="shared" si="17"/>
        <v>221844</v>
      </c>
    </row>
    <row r="9" spans="2:77" ht="15.75">
      <c r="B9" t="s">
        <v>79</v>
      </c>
      <c r="C9">
        <v>463273</v>
      </c>
      <c r="D9">
        <v>766</v>
      </c>
      <c r="E9">
        <v>1543</v>
      </c>
      <c r="F9">
        <v>243</v>
      </c>
      <c r="G9">
        <v>414</v>
      </c>
      <c r="H9">
        <v>1290</v>
      </c>
      <c r="I9">
        <v>3</v>
      </c>
      <c r="J9">
        <v>172</v>
      </c>
      <c r="K9">
        <v>87</v>
      </c>
      <c r="L9">
        <v>39</v>
      </c>
      <c r="M9">
        <v>53</v>
      </c>
      <c r="N9">
        <v>190</v>
      </c>
      <c r="O9">
        <v>21</v>
      </c>
      <c r="P9">
        <v>96</v>
      </c>
      <c r="Q9" s="9">
        <f t="shared" si="0"/>
        <v>4917</v>
      </c>
      <c r="R9">
        <v>50711</v>
      </c>
      <c r="S9">
        <v>560</v>
      </c>
      <c r="T9">
        <v>220</v>
      </c>
      <c r="U9">
        <v>138720</v>
      </c>
      <c r="V9">
        <v>35206</v>
      </c>
      <c r="W9">
        <v>95</v>
      </c>
      <c r="X9" s="9">
        <f t="shared" si="1"/>
        <v>225512</v>
      </c>
      <c r="Y9">
        <v>25</v>
      </c>
      <c r="Z9">
        <v>1</v>
      </c>
      <c r="AA9">
        <v>101</v>
      </c>
      <c r="AB9">
        <v>2746</v>
      </c>
      <c r="AC9" s="9">
        <f t="shared" si="2"/>
        <v>2873</v>
      </c>
      <c r="AD9">
        <v>295</v>
      </c>
      <c r="AE9">
        <v>156</v>
      </c>
      <c r="AF9">
        <v>2382</v>
      </c>
      <c r="AG9">
        <v>2438</v>
      </c>
      <c r="AH9">
        <v>27</v>
      </c>
      <c r="AI9">
        <v>5495</v>
      </c>
      <c r="AJ9">
        <v>1162</v>
      </c>
      <c r="AK9">
        <v>38</v>
      </c>
      <c r="AL9">
        <v>1960</v>
      </c>
      <c r="AM9">
        <v>1388</v>
      </c>
      <c r="AN9">
        <v>13</v>
      </c>
      <c r="AO9">
        <v>5198</v>
      </c>
      <c r="AP9">
        <v>1839</v>
      </c>
      <c r="AQ9">
        <v>30</v>
      </c>
      <c r="AR9">
        <v>3977</v>
      </c>
      <c r="AS9">
        <v>1254</v>
      </c>
      <c r="AT9">
        <v>36</v>
      </c>
      <c r="AU9">
        <v>1673</v>
      </c>
      <c r="AV9" s="9">
        <f t="shared" si="3"/>
        <v>32234</v>
      </c>
      <c r="AW9">
        <v>1483</v>
      </c>
      <c r="AX9">
        <v>87</v>
      </c>
      <c r="AY9">
        <v>1477</v>
      </c>
      <c r="AZ9">
        <v>69</v>
      </c>
      <c r="BA9">
        <v>351</v>
      </c>
      <c r="BB9">
        <v>687</v>
      </c>
      <c r="BC9">
        <v>42</v>
      </c>
      <c r="BD9" s="9">
        <f t="shared" si="4"/>
        <v>4196</v>
      </c>
      <c r="BE9">
        <v>7786</v>
      </c>
      <c r="BF9">
        <v>15013</v>
      </c>
      <c r="BG9" s="9">
        <f t="shared" si="5"/>
        <v>289658</v>
      </c>
      <c r="BH9">
        <v>7066</v>
      </c>
      <c r="BI9">
        <v>31304</v>
      </c>
      <c r="BJ9">
        <v>67583</v>
      </c>
      <c r="BK9">
        <v>67662</v>
      </c>
      <c r="BL9" s="9">
        <f t="shared" si="6"/>
        <v>173615</v>
      </c>
      <c r="BM9" s="9">
        <f t="shared" si="7"/>
        <v>463273</v>
      </c>
      <c r="BN9">
        <f t="shared" si="8"/>
        <v>3089</v>
      </c>
      <c r="BO9">
        <f t="shared" si="9"/>
        <v>1107</v>
      </c>
      <c r="BP9" s="10" t="s">
        <v>99</v>
      </c>
      <c r="BQ9" s="10" t="s">
        <v>79</v>
      </c>
      <c r="BR9" s="11">
        <f t="shared" si="10"/>
        <v>4917</v>
      </c>
      <c r="BS9" s="11">
        <f t="shared" si="11"/>
        <v>225512</v>
      </c>
      <c r="BT9">
        <f t="shared" si="12"/>
        <v>32234</v>
      </c>
      <c r="BU9">
        <f t="shared" si="13"/>
        <v>3089</v>
      </c>
      <c r="BV9">
        <f t="shared" si="14"/>
        <v>1107</v>
      </c>
      <c r="BW9" s="11">
        <f t="shared" si="15"/>
        <v>7786</v>
      </c>
      <c r="BX9">
        <f t="shared" si="16"/>
        <v>15013</v>
      </c>
      <c r="BY9" s="12">
        <f t="shared" si="17"/>
        <v>289658</v>
      </c>
    </row>
    <row r="10" spans="2:77" ht="15.75">
      <c r="B10" t="s">
        <v>80</v>
      </c>
      <c r="C10">
        <v>582079</v>
      </c>
      <c r="D10">
        <v>1366</v>
      </c>
      <c r="E10">
        <v>3747</v>
      </c>
      <c r="F10">
        <v>59</v>
      </c>
      <c r="G10">
        <v>1054</v>
      </c>
      <c r="H10">
        <v>2044</v>
      </c>
      <c r="I10">
        <v>35</v>
      </c>
      <c r="J10">
        <v>330</v>
      </c>
      <c r="K10">
        <v>396</v>
      </c>
      <c r="L10">
        <v>183</v>
      </c>
      <c r="M10">
        <v>31</v>
      </c>
      <c r="N10">
        <v>479</v>
      </c>
      <c r="O10">
        <v>130</v>
      </c>
      <c r="P10">
        <v>201</v>
      </c>
      <c r="Q10" s="9">
        <f t="shared" si="0"/>
        <v>10055</v>
      </c>
      <c r="R10">
        <v>49626</v>
      </c>
      <c r="S10">
        <v>7986</v>
      </c>
      <c r="T10">
        <v>921</v>
      </c>
      <c r="U10">
        <v>67247</v>
      </c>
      <c r="V10">
        <v>42256</v>
      </c>
      <c r="W10">
        <v>2193</v>
      </c>
      <c r="X10" s="9">
        <f t="shared" si="1"/>
        <v>170229</v>
      </c>
      <c r="Y10">
        <v>5</v>
      </c>
      <c r="Z10">
        <v>6</v>
      </c>
      <c r="AA10">
        <v>25</v>
      </c>
      <c r="AB10">
        <v>492</v>
      </c>
      <c r="AC10" s="9">
        <f t="shared" si="2"/>
        <v>528</v>
      </c>
      <c r="AD10">
        <v>512</v>
      </c>
      <c r="AE10">
        <v>119</v>
      </c>
      <c r="AF10">
        <v>4244</v>
      </c>
      <c r="AG10">
        <v>1889</v>
      </c>
      <c r="AH10">
        <v>207</v>
      </c>
      <c r="AI10">
        <v>13003</v>
      </c>
      <c r="AJ10">
        <v>752</v>
      </c>
      <c r="AK10">
        <v>132</v>
      </c>
      <c r="AL10">
        <v>2251</v>
      </c>
      <c r="AM10">
        <v>1388</v>
      </c>
      <c r="AN10">
        <v>69</v>
      </c>
      <c r="AO10">
        <v>10732</v>
      </c>
      <c r="AP10">
        <v>1341</v>
      </c>
      <c r="AQ10">
        <v>58</v>
      </c>
      <c r="AR10">
        <v>4584</v>
      </c>
      <c r="AS10">
        <v>1766</v>
      </c>
      <c r="AT10">
        <v>285</v>
      </c>
      <c r="AU10">
        <v>3755</v>
      </c>
      <c r="AV10" s="9">
        <f t="shared" si="3"/>
        <v>47615</v>
      </c>
      <c r="AW10">
        <v>5732</v>
      </c>
      <c r="AX10">
        <v>4665</v>
      </c>
      <c r="AY10">
        <v>6816</v>
      </c>
      <c r="AZ10">
        <v>809</v>
      </c>
      <c r="BA10">
        <v>925</v>
      </c>
      <c r="BB10">
        <v>6007</v>
      </c>
      <c r="BC10">
        <v>249</v>
      </c>
      <c r="BD10" s="9">
        <f t="shared" si="4"/>
        <v>25203</v>
      </c>
      <c r="BE10">
        <v>5310</v>
      </c>
      <c r="BF10">
        <v>23580</v>
      </c>
      <c r="BG10" s="9">
        <f t="shared" si="5"/>
        <v>281992</v>
      </c>
      <c r="BH10">
        <v>8173</v>
      </c>
      <c r="BI10">
        <v>115411</v>
      </c>
      <c r="BJ10">
        <v>89293</v>
      </c>
      <c r="BK10">
        <v>87210</v>
      </c>
      <c r="BL10" s="9">
        <f t="shared" si="6"/>
        <v>300087</v>
      </c>
      <c r="BM10" s="9">
        <f t="shared" si="7"/>
        <v>582079</v>
      </c>
      <c r="BN10">
        <f t="shared" si="8"/>
        <v>17462</v>
      </c>
      <c r="BO10">
        <f t="shared" si="9"/>
        <v>7741</v>
      </c>
      <c r="BP10" s="10" t="s">
        <v>100</v>
      </c>
      <c r="BQ10" s="10" t="s">
        <v>80</v>
      </c>
      <c r="BR10" s="11">
        <f t="shared" si="10"/>
        <v>10055</v>
      </c>
      <c r="BS10" s="11">
        <f t="shared" si="11"/>
        <v>170229</v>
      </c>
      <c r="BT10">
        <f t="shared" si="12"/>
        <v>47615</v>
      </c>
      <c r="BU10">
        <f t="shared" si="13"/>
        <v>17462</v>
      </c>
      <c r="BV10">
        <f t="shared" si="14"/>
        <v>7741</v>
      </c>
      <c r="BW10" s="11">
        <f t="shared" si="15"/>
        <v>5310</v>
      </c>
      <c r="BX10">
        <f t="shared" si="16"/>
        <v>23580</v>
      </c>
      <c r="BY10" s="12">
        <f t="shared" si="17"/>
        <v>281992</v>
      </c>
    </row>
    <row r="11" spans="2:77" ht="15.75">
      <c r="B11" t="s">
        <v>81</v>
      </c>
      <c r="C11">
        <v>878907</v>
      </c>
      <c r="D11">
        <v>5112</v>
      </c>
      <c r="E11">
        <v>4866</v>
      </c>
      <c r="F11">
        <v>738</v>
      </c>
      <c r="G11">
        <v>2841</v>
      </c>
      <c r="H11">
        <v>3901</v>
      </c>
      <c r="I11">
        <v>33</v>
      </c>
      <c r="J11">
        <v>405</v>
      </c>
      <c r="K11">
        <v>320</v>
      </c>
      <c r="L11">
        <v>393</v>
      </c>
      <c r="M11">
        <v>226</v>
      </c>
      <c r="N11">
        <v>799</v>
      </c>
      <c r="O11">
        <v>177</v>
      </c>
      <c r="P11">
        <v>309</v>
      </c>
      <c r="Q11" s="9">
        <f t="shared" si="0"/>
        <v>20120</v>
      </c>
      <c r="R11">
        <v>95358</v>
      </c>
      <c r="S11">
        <v>8169</v>
      </c>
      <c r="T11">
        <v>566</v>
      </c>
      <c r="U11">
        <v>178498</v>
      </c>
      <c r="V11">
        <v>65631</v>
      </c>
      <c r="W11">
        <v>304</v>
      </c>
      <c r="X11" s="9">
        <f t="shared" si="1"/>
        <v>348526</v>
      </c>
      <c r="Y11">
        <v>19</v>
      </c>
      <c r="Z11">
        <v>25</v>
      </c>
      <c r="AA11">
        <v>83</v>
      </c>
      <c r="AB11">
        <v>2073</v>
      </c>
      <c r="AC11" s="9">
        <f t="shared" si="2"/>
        <v>2200</v>
      </c>
      <c r="AD11">
        <v>2279</v>
      </c>
      <c r="AE11">
        <v>231</v>
      </c>
      <c r="AF11">
        <v>10836</v>
      </c>
      <c r="AG11">
        <v>7506</v>
      </c>
      <c r="AH11">
        <v>197</v>
      </c>
      <c r="AI11">
        <v>12420</v>
      </c>
      <c r="AJ11">
        <v>3672</v>
      </c>
      <c r="AK11">
        <v>266</v>
      </c>
      <c r="AL11">
        <v>7236</v>
      </c>
      <c r="AM11">
        <v>5215</v>
      </c>
      <c r="AN11">
        <v>287</v>
      </c>
      <c r="AO11">
        <v>27713</v>
      </c>
      <c r="AP11">
        <v>4672</v>
      </c>
      <c r="AQ11">
        <v>140</v>
      </c>
      <c r="AR11">
        <v>6683</v>
      </c>
      <c r="AS11">
        <v>3548</v>
      </c>
      <c r="AT11">
        <v>205</v>
      </c>
      <c r="AU11">
        <v>4380</v>
      </c>
      <c r="AV11" s="9">
        <f t="shared" si="3"/>
        <v>99686</v>
      </c>
      <c r="AW11">
        <v>5473</v>
      </c>
      <c r="AX11">
        <v>1086</v>
      </c>
      <c r="AY11">
        <v>3169</v>
      </c>
      <c r="AZ11">
        <v>564</v>
      </c>
      <c r="BA11">
        <v>658</v>
      </c>
      <c r="BB11">
        <v>2302</v>
      </c>
      <c r="BC11">
        <v>83</v>
      </c>
      <c r="BD11" s="9">
        <f t="shared" si="4"/>
        <v>13335</v>
      </c>
      <c r="BE11">
        <v>15446</v>
      </c>
      <c r="BF11">
        <v>43200</v>
      </c>
      <c r="BG11" s="9">
        <f t="shared" si="5"/>
        <v>540313</v>
      </c>
      <c r="BH11">
        <v>9223</v>
      </c>
      <c r="BI11">
        <v>96889</v>
      </c>
      <c r="BJ11">
        <v>115929</v>
      </c>
      <c r="BK11">
        <v>116553</v>
      </c>
      <c r="BL11" s="9">
        <f t="shared" si="6"/>
        <v>338594</v>
      </c>
      <c r="BM11" s="9">
        <f t="shared" si="7"/>
        <v>878907</v>
      </c>
      <c r="BN11">
        <f t="shared" si="8"/>
        <v>9811</v>
      </c>
      <c r="BO11">
        <f t="shared" si="9"/>
        <v>3524</v>
      </c>
      <c r="BP11" s="10" t="s">
        <v>101</v>
      </c>
      <c r="BQ11" s="10" t="s">
        <v>81</v>
      </c>
      <c r="BR11" s="11">
        <f t="shared" si="10"/>
        <v>20120</v>
      </c>
      <c r="BS11" s="11">
        <f t="shared" si="11"/>
        <v>348526</v>
      </c>
      <c r="BT11">
        <f t="shared" si="12"/>
        <v>99686</v>
      </c>
      <c r="BU11">
        <f t="shared" si="13"/>
        <v>9811</v>
      </c>
      <c r="BV11">
        <f t="shared" si="14"/>
        <v>3524</v>
      </c>
      <c r="BW11" s="11">
        <f t="shared" si="15"/>
        <v>15446</v>
      </c>
      <c r="BX11">
        <f t="shared" si="16"/>
        <v>43200</v>
      </c>
      <c r="BY11" s="12">
        <f t="shared" si="17"/>
        <v>540313</v>
      </c>
    </row>
    <row r="12" spans="2:77" ht="15.75">
      <c r="B12" t="s">
        <v>82</v>
      </c>
      <c r="C12">
        <v>5106069</v>
      </c>
      <c r="D12">
        <v>4956</v>
      </c>
      <c r="E12">
        <v>16581</v>
      </c>
      <c r="F12">
        <v>1453</v>
      </c>
      <c r="G12">
        <v>9775</v>
      </c>
      <c r="H12">
        <v>20845</v>
      </c>
      <c r="I12">
        <v>183</v>
      </c>
      <c r="J12">
        <v>4921</v>
      </c>
      <c r="K12">
        <v>1641</v>
      </c>
      <c r="L12">
        <v>1085</v>
      </c>
      <c r="M12">
        <v>605</v>
      </c>
      <c r="N12">
        <v>3986</v>
      </c>
      <c r="O12">
        <v>571</v>
      </c>
      <c r="P12">
        <v>1097</v>
      </c>
      <c r="Q12" s="9">
        <f t="shared" si="0"/>
        <v>67699</v>
      </c>
      <c r="R12">
        <v>260985</v>
      </c>
      <c r="S12">
        <v>13498</v>
      </c>
      <c r="T12">
        <v>8589</v>
      </c>
      <c r="U12">
        <v>544158</v>
      </c>
      <c r="V12">
        <v>645612</v>
      </c>
      <c r="W12">
        <v>1470</v>
      </c>
      <c r="X12" s="9">
        <f t="shared" si="1"/>
        <v>1474312</v>
      </c>
      <c r="Y12">
        <v>302</v>
      </c>
      <c r="Z12">
        <v>31</v>
      </c>
      <c r="AA12">
        <v>1050</v>
      </c>
      <c r="AB12">
        <v>37041</v>
      </c>
      <c r="AC12" s="9">
        <f t="shared" si="2"/>
        <v>38424</v>
      </c>
      <c r="AD12">
        <v>4833</v>
      </c>
      <c r="AE12">
        <v>1163</v>
      </c>
      <c r="AF12">
        <v>91442</v>
      </c>
      <c r="AG12">
        <v>39513</v>
      </c>
      <c r="AH12">
        <v>1057</v>
      </c>
      <c r="AI12">
        <v>130721</v>
      </c>
      <c r="AJ12">
        <v>24164</v>
      </c>
      <c r="AK12">
        <v>1868</v>
      </c>
      <c r="AL12">
        <v>62039</v>
      </c>
      <c r="AM12">
        <v>30462</v>
      </c>
      <c r="AN12">
        <v>1586</v>
      </c>
      <c r="AO12">
        <v>329550</v>
      </c>
      <c r="AP12">
        <v>31285</v>
      </c>
      <c r="AQ12">
        <v>328</v>
      </c>
      <c r="AR12">
        <v>68123</v>
      </c>
      <c r="AS12">
        <v>18373</v>
      </c>
      <c r="AT12">
        <v>280</v>
      </c>
      <c r="AU12">
        <v>18844</v>
      </c>
      <c r="AV12" s="9">
        <f t="shared" si="3"/>
        <v>894055</v>
      </c>
      <c r="AW12">
        <v>42151</v>
      </c>
      <c r="AX12">
        <v>3030</v>
      </c>
      <c r="AY12">
        <v>26598</v>
      </c>
      <c r="AZ12">
        <v>2411</v>
      </c>
      <c r="BA12">
        <v>3067</v>
      </c>
      <c r="BB12">
        <v>14893</v>
      </c>
      <c r="BC12">
        <v>1112</v>
      </c>
      <c r="BD12" s="9">
        <f t="shared" si="4"/>
        <v>93262</v>
      </c>
      <c r="BE12">
        <v>144661</v>
      </c>
      <c r="BF12">
        <v>197948</v>
      </c>
      <c r="BG12" s="9">
        <f t="shared" si="5"/>
        <v>2871937</v>
      </c>
      <c r="BH12">
        <v>51403</v>
      </c>
      <c r="BI12">
        <v>616850</v>
      </c>
      <c r="BJ12">
        <v>771460</v>
      </c>
      <c r="BK12">
        <v>794419</v>
      </c>
      <c r="BL12" s="9">
        <f t="shared" si="6"/>
        <v>2234132</v>
      </c>
      <c r="BM12" s="9">
        <f t="shared" si="7"/>
        <v>5106069</v>
      </c>
      <c r="BN12">
        <f t="shared" si="8"/>
        <v>72891</v>
      </c>
      <c r="BO12">
        <f t="shared" si="9"/>
        <v>20371</v>
      </c>
      <c r="BP12" s="10" t="s">
        <v>102</v>
      </c>
      <c r="BQ12" s="10" t="s">
        <v>82</v>
      </c>
      <c r="BR12" s="11">
        <f t="shared" si="10"/>
        <v>67699</v>
      </c>
      <c r="BS12" s="11">
        <f t="shared" si="11"/>
        <v>1474312</v>
      </c>
      <c r="BT12">
        <f t="shared" si="12"/>
        <v>894055</v>
      </c>
      <c r="BU12">
        <f t="shared" si="13"/>
        <v>72891</v>
      </c>
      <c r="BV12">
        <f t="shared" si="14"/>
        <v>20371</v>
      </c>
      <c r="BW12" s="11">
        <f t="shared" si="15"/>
        <v>144661</v>
      </c>
      <c r="BX12">
        <f t="shared" si="16"/>
        <v>197948</v>
      </c>
      <c r="BY12" s="12">
        <f t="shared" si="17"/>
        <v>2871937</v>
      </c>
    </row>
    <row r="13" spans="2:77" ht="15.75">
      <c r="B13" t="s">
        <v>83</v>
      </c>
      <c r="C13">
        <v>1997897</v>
      </c>
      <c r="D13">
        <v>2119</v>
      </c>
      <c r="E13">
        <v>4981</v>
      </c>
      <c r="F13">
        <v>390</v>
      </c>
      <c r="G13">
        <v>3769</v>
      </c>
      <c r="H13">
        <v>7957</v>
      </c>
      <c r="I13">
        <v>55</v>
      </c>
      <c r="J13">
        <v>885</v>
      </c>
      <c r="K13">
        <v>615</v>
      </c>
      <c r="L13">
        <v>310</v>
      </c>
      <c r="M13">
        <v>379</v>
      </c>
      <c r="N13">
        <v>1683</v>
      </c>
      <c r="O13">
        <v>181</v>
      </c>
      <c r="P13">
        <v>723</v>
      </c>
      <c r="Q13" s="9">
        <f t="shared" si="0"/>
        <v>24047</v>
      </c>
      <c r="R13">
        <v>121522</v>
      </c>
      <c r="S13">
        <v>3941</v>
      </c>
      <c r="T13">
        <v>2717</v>
      </c>
      <c r="U13">
        <v>265172</v>
      </c>
      <c r="V13">
        <v>276364</v>
      </c>
      <c r="W13">
        <v>765</v>
      </c>
      <c r="X13" s="9">
        <f t="shared" si="1"/>
        <v>670481</v>
      </c>
      <c r="Y13">
        <v>27</v>
      </c>
      <c r="Z13">
        <v>7</v>
      </c>
      <c r="AA13">
        <v>383</v>
      </c>
      <c r="AB13">
        <v>9686</v>
      </c>
      <c r="AC13" s="9">
        <f t="shared" si="2"/>
        <v>10103</v>
      </c>
      <c r="AD13">
        <v>1437</v>
      </c>
      <c r="AE13">
        <v>365</v>
      </c>
      <c r="AF13">
        <v>24894</v>
      </c>
      <c r="AG13">
        <v>13653</v>
      </c>
      <c r="AH13">
        <v>250</v>
      </c>
      <c r="AI13">
        <v>35224</v>
      </c>
      <c r="AJ13">
        <v>8017</v>
      </c>
      <c r="AK13">
        <v>686</v>
      </c>
      <c r="AL13">
        <v>23791</v>
      </c>
      <c r="AM13">
        <v>14257</v>
      </c>
      <c r="AN13">
        <v>866</v>
      </c>
      <c r="AO13">
        <v>111889</v>
      </c>
      <c r="AP13">
        <v>12692</v>
      </c>
      <c r="AQ13">
        <v>117</v>
      </c>
      <c r="AR13">
        <v>22997</v>
      </c>
      <c r="AS13">
        <v>7332</v>
      </c>
      <c r="AT13">
        <v>137</v>
      </c>
      <c r="AU13">
        <v>7306</v>
      </c>
      <c r="AV13" s="9">
        <f t="shared" si="3"/>
        <v>296013</v>
      </c>
      <c r="AW13">
        <v>14923</v>
      </c>
      <c r="AX13">
        <v>1180</v>
      </c>
      <c r="AY13">
        <v>8578</v>
      </c>
      <c r="AZ13">
        <v>712</v>
      </c>
      <c r="BA13">
        <v>1190</v>
      </c>
      <c r="BB13">
        <v>6071</v>
      </c>
      <c r="BC13">
        <v>405</v>
      </c>
      <c r="BD13" s="9">
        <f t="shared" si="4"/>
        <v>33059</v>
      </c>
      <c r="BE13">
        <v>48521</v>
      </c>
      <c r="BF13">
        <v>101314</v>
      </c>
      <c r="BG13" s="9">
        <f t="shared" si="5"/>
        <v>1173435</v>
      </c>
      <c r="BH13">
        <v>15504</v>
      </c>
      <c r="BI13">
        <v>200114</v>
      </c>
      <c r="BJ13">
        <v>298079</v>
      </c>
      <c r="BK13">
        <v>310765</v>
      </c>
      <c r="BL13" s="9">
        <f t="shared" si="6"/>
        <v>824462</v>
      </c>
      <c r="BM13" s="9">
        <f t="shared" si="7"/>
        <v>1997897</v>
      </c>
      <c r="BN13">
        <f t="shared" si="8"/>
        <v>25086</v>
      </c>
      <c r="BO13">
        <f t="shared" si="9"/>
        <v>7973</v>
      </c>
      <c r="BP13" s="10" t="s">
        <v>103</v>
      </c>
      <c r="BQ13" s="10" t="s">
        <v>83</v>
      </c>
      <c r="BR13" s="11">
        <f t="shared" si="10"/>
        <v>24047</v>
      </c>
      <c r="BS13" s="11">
        <f t="shared" si="11"/>
        <v>670481</v>
      </c>
      <c r="BT13">
        <f t="shared" si="12"/>
        <v>296013</v>
      </c>
      <c r="BU13">
        <f t="shared" si="13"/>
        <v>25086</v>
      </c>
      <c r="BV13">
        <f t="shared" si="14"/>
        <v>7973</v>
      </c>
      <c r="BW13" s="11">
        <f t="shared" si="15"/>
        <v>48521</v>
      </c>
      <c r="BX13">
        <f t="shared" si="16"/>
        <v>101314</v>
      </c>
      <c r="BY13" s="12">
        <f t="shared" si="17"/>
        <v>1173435</v>
      </c>
    </row>
    <row r="14" spans="2:77" ht="15.75">
      <c r="B14" t="s">
        <v>84</v>
      </c>
      <c r="C14">
        <v>511581</v>
      </c>
      <c r="D14">
        <v>585</v>
      </c>
      <c r="E14">
        <v>1317</v>
      </c>
      <c r="F14">
        <v>185</v>
      </c>
      <c r="G14">
        <v>878</v>
      </c>
      <c r="H14">
        <v>2007</v>
      </c>
      <c r="I14">
        <v>16</v>
      </c>
      <c r="J14">
        <v>261</v>
      </c>
      <c r="K14">
        <v>147</v>
      </c>
      <c r="L14">
        <v>63</v>
      </c>
      <c r="M14">
        <v>92</v>
      </c>
      <c r="N14">
        <v>364</v>
      </c>
      <c r="O14">
        <v>47</v>
      </c>
      <c r="P14">
        <v>111</v>
      </c>
      <c r="Q14" s="9">
        <f t="shared" si="0"/>
        <v>6073</v>
      </c>
      <c r="R14">
        <v>33597</v>
      </c>
      <c r="S14">
        <v>865</v>
      </c>
      <c r="T14">
        <v>919</v>
      </c>
      <c r="U14">
        <v>55847</v>
      </c>
      <c r="V14">
        <v>56540</v>
      </c>
      <c r="W14">
        <v>41</v>
      </c>
      <c r="X14" s="9">
        <f t="shared" si="1"/>
        <v>147809</v>
      </c>
      <c r="Y14">
        <v>13</v>
      </c>
      <c r="Z14">
        <v>5</v>
      </c>
      <c r="AA14">
        <v>232</v>
      </c>
      <c r="AB14">
        <v>10302</v>
      </c>
      <c r="AC14" s="9">
        <f t="shared" si="2"/>
        <v>10552</v>
      </c>
      <c r="AD14">
        <v>266</v>
      </c>
      <c r="AE14">
        <v>105</v>
      </c>
      <c r="AF14">
        <v>5555</v>
      </c>
      <c r="AG14">
        <v>3806</v>
      </c>
      <c r="AH14">
        <v>77</v>
      </c>
      <c r="AI14">
        <v>10659</v>
      </c>
      <c r="AJ14">
        <v>2011</v>
      </c>
      <c r="AK14">
        <v>248</v>
      </c>
      <c r="AL14">
        <v>6220</v>
      </c>
      <c r="AM14">
        <v>4128</v>
      </c>
      <c r="AN14">
        <v>154</v>
      </c>
      <c r="AO14">
        <v>33064</v>
      </c>
      <c r="AP14">
        <v>2824</v>
      </c>
      <c r="AQ14">
        <v>23</v>
      </c>
      <c r="AR14">
        <v>5681</v>
      </c>
      <c r="AS14">
        <v>1708</v>
      </c>
      <c r="AT14">
        <v>34</v>
      </c>
      <c r="AU14">
        <v>1508</v>
      </c>
      <c r="AV14" s="9">
        <f t="shared" si="3"/>
        <v>88623</v>
      </c>
      <c r="AW14">
        <v>3022</v>
      </c>
      <c r="AX14">
        <v>235</v>
      </c>
      <c r="AY14">
        <v>1865</v>
      </c>
      <c r="AZ14">
        <v>192</v>
      </c>
      <c r="BA14">
        <v>256</v>
      </c>
      <c r="BB14">
        <v>1067</v>
      </c>
      <c r="BC14">
        <v>78</v>
      </c>
      <c r="BD14" s="9">
        <f t="shared" si="4"/>
        <v>6715</v>
      </c>
      <c r="BE14">
        <v>15838</v>
      </c>
      <c r="BF14">
        <v>18505</v>
      </c>
      <c r="BG14" s="9">
        <f t="shared" si="5"/>
        <v>283563</v>
      </c>
      <c r="BH14">
        <v>2629</v>
      </c>
      <c r="BI14">
        <v>61262</v>
      </c>
      <c r="BJ14">
        <v>81099</v>
      </c>
      <c r="BK14">
        <v>83028</v>
      </c>
      <c r="BL14" s="9">
        <f t="shared" si="6"/>
        <v>228018</v>
      </c>
      <c r="BM14" s="9">
        <f t="shared" si="7"/>
        <v>511581</v>
      </c>
      <c r="BN14">
        <f t="shared" si="8"/>
        <v>5200</v>
      </c>
      <c r="BO14">
        <f t="shared" si="9"/>
        <v>1515</v>
      </c>
      <c r="BP14" s="10" t="s">
        <v>104</v>
      </c>
      <c r="BQ14" s="10" t="s">
        <v>84</v>
      </c>
      <c r="BR14" s="11">
        <f t="shared" si="10"/>
        <v>6073</v>
      </c>
      <c r="BS14" s="11">
        <f t="shared" si="11"/>
        <v>147809</v>
      </c>
      <c r="BT14">
        <f t="shared" si="12"/>
        <v>88623</v>
      </c>
      <c r="BU14">
        <f t="shared" si="13"/>
        <v>5200</v>
      </c>
      <c r="BV14">
        <f t="shared" si="14"/>
        <v>1515</v>
      </c>
      <c r="BW14" s="11">
        <f t="shared" si="15"/>
        <v>15838</v>
      </c>
      <c r="BX14">
        <f t="shared" si="16"/>
        <v>18505</v>
      </c>
      <c r="BY14" s="12">
        <f t="shared" si="17"/>
        <v>283563</v>
      </c>
    </row>
    <row r="15" spans="2:77" ht="15.75">
      <c r="B15" t="s">
        <v>85</v>
      </c>
      <c r="C15">
        <v>5418016</v>
      </c>
      <c r="D15">
        <v>5915</v>
      </c>
      <c r="E15">
        <v>11424</v>
      </c>
      <c r="F15">
        <v>2517</v>
      </c>
      <c r="G15">
        <v>10216</v>
      </c>
      <c r="H15">
        <v>14687</v>
      </c>
      <c r="I15">
        <v>221</v>
      </c>
      <c r="J15">
        <v>1389</v>
      </c>
      <c r="K15">
        <v>661</v>
      </c>
      <c r="L15">
        <v>429</v>
      </c>
      <c r="M15">
        <v>384</v>
      </c>
      <c r="N15">
        <v>811</v>
      </c>
      <c r="O15">
        <v>346</v>
      </c>
      <c r="P15">
        <v>1137</v>
      </c>
      <c r="Q15" s="9">
        <f t="shared" si="0"/>
        <v>50137</v>
      </c>
      <c r="R15">
        <v>658426</v>
      </c>
      <c r="S15">
        <v>8356</v>
      </c>
      <c r="T15">
        <v>9282</v>
      </c>
      <c r="U15">
        <v>1343794</v>
      </c>
      <c r="V15">
        <v>501771</v>
      </c>
      <c r="W15">
        <v>319</v>
      </c>
      <c r="X15" s="9">
        <f t="shared" si="1"/>
        <v>2521948</v>
      </c>
      <c r="Y15">
        <v>312</v>
      </c>
      <c r="Z15">
        <v>32</v>
      </c>
      <c r="AA15">
        <v>498</v>
      </c>
      <c r="AB15">
        <v>8199</v>
      </c>
      <c r="AC15" s="9">
        <f t="shared" si="2"/>
        <v>9041</v>
      </c>
      <c r="AD15">
        <v>2421</v>
      </c>
      <c r="AE15">
        <v>247</v>
      </c>
      <c r="AF15">
        <v>7177</v>
      </c>
      <c r="AG15">
        <v>12756</v>
      </c>
      <c r="AH15">
        <v>329</v>
      </c>
      <c r="AI15">
        <v>20214</v>
      </c>
      <c r="AJ15">
        <v>8389</v>
      </c>
      <c r="AK15">
        <v>1125</v>
      </c>
      <c r="AL15">
        <v>16082</v>
      </c>
      <c r="AM15">
        <v>9774</v>
      </c>
      <c r="AN15">
        <v>218</v>
      </c>
      <c r="AO15">
        <v>23563</v>
      </c>
      <c r="AP15">
        <v>15933</v>
      </c>
      <c r="AQ15">
        <v>424</v>
      </c>
      <c r="AR15">
        <v>23474</v>
      </c>
      <c r="AS15">
        <v>15788</v>
      </c>
      <c r="AT15">
        <v>616</v>
      </c>
      <c r="AU15">
        <v>21096</v>
      </c>
      <c r="AV15" s="9">
        <f t="shared" si="3"/>
        <v>188667</v>
      </c>
      <c r="AW15">
        <v>29398</v>
      </c>
      <c r="AX15">
        <v>1980</v>
      </c>
      <c r="AY15">
        <v>43954</v>
      </c>
      <c r="AZ15">
        <v>1604</v>
      </c>
      <c r="BA15">
        <v>1481</v>
      </c>
      <c r="BB15">
        <v>5735</v>
      </c>
      <c r="BC15">
        <v>858</v>
      </c>
      <c r="BD15" s="9">
        <f t="shared" si="4"/>
        <v>85010</v>
      </c>
      <c r="BE15">
        <v>27396</v>
      </c>
      <c r="BF15">
        <v>145975</v>
      </c>
      <c r="BG15" s="9">
        <f t="shared" si="5"/>
        <v>3019133</v>
      </c>
      <c r="BH15">
        <v>60520</v>
      </c>
      <c r="BI15">
        <v>418974</v>
      </c>
      <c r="BJ15">
        <v>950192</v>
      </c>
      <c r="BK15">
        <v>969197</v>
      </c>
      <c r="BL15" s="9">
        <f t="shared" si="6"/>
        <v>2398883</v>
      </c>
      <c r="BM15" s="9">
        <f t="shared" si="7"/>
        <v>5418016</v>
      </c>
      <c r="BN15">
        <f t="shared" si="8"/>
        <v>76190</v>
      </c>
      <c r="BO15">
        <f t="shared" si="9"/>
        <v>8820</v>
      </c>
      <c r="BP15" s="10" t="s">
        <v>105</v>
      </c>
      <c r="BQ15" s="10" t="s">
        <v>85</v>
      </c>
      <c r="BR15" s="11">
        <f t="shared" si="10"/>
        <v>50137</v>
      </c>
      <c r="BS15" s="11">
        <f t="shared" si="11"/>
        <v>2521948</v>
      </c>
      <c r="BT15">
        <f t="shared" si="12"/>
        <v>188667</v>
      </c>
      <c r="BU15">
        <f t="shared" si="13"/>
        <v>76190</v>
      </c>
      <c r="BV15">
        <f t="shared" si="14"/>
        <v>8820</v>
      </c>
      <c r="BW15" s="11">
        <f t="shared" si="15"/>
        <v>27396</v>
      </c>
      <c r="BX15">
        <f t="shared" si="16"/>
        <v>145975</v>
      </c>
      <c r="BY15" s="12">
        <f t="shared" si="17"/>
        <v>3019133</v>
      </c>
    </row>
    <row r="16" spans="2:77" ht="15.75">
      <c r="B16" t="s">
        <v>86</v>
      </c>
      <c r="C16">
        <v>511964</v>
      </c>
      <c r="D16">
        <v>455</v>
      </c>
      <c r="E16">
        <v>1555</v>
      </c>
      <c r="F16">
        <v>3</v>
      </c>
      <c r="G16">
        <v>817</v>
      </c>
      <c r="H16">
        <v>1914</v>
      </c>
      <c r="I16">
        <v>5</v>
      </c>
      <c r="J16">
        <v>207</v>
      </c>
      <c r="K16">
        <v>84</v>
      </c>
      <c r="L16">
        <v>35</v>
      </c>
      <c r="M16">
        <v>31</v>
      </c>
      <c r="N16">
        <v>144</v>
      </c>
      <c r="O16">
        <v>25</v>
      </c>
      <c r="P16">
        <v>42</v>
      </c>
      <c r="Q16" s="9">
        <f t="shared" si="0"/>
        <v>5317</v>
      </c>
      <c r="R16">
        <v>60123</v>
      </c>
      <c r="S16">
        <v>445</v>
      </c>
      <c r="T16">
        <v>507</v>
      </c>
      <c r="U16">
        <v>126024</v>
      </c>
      <c r="V16">
        <v>73218</v>
      </c>
      <c r="W16">
        <v>13</v>
      </c>
      <c r="X16" s="9">
        <f t="shared" si="1"/>
        <v>260330</v>
      </c>
      <c r="Y16">
        <v>2</v>
      </c>
      <c r="Z16">
        <v>0</v>
      </c>
      <c r="AA16">
        <v>37</v>
      </c>
      <c r="AB16">
        <v>1023</v>
      </c>
      <c r="AC16" s="9">
        <f t="shared" si="2"/>
        <v>1062</v>
      </c>
      <c r="AD16">
        <v>139</v>
      </c>
      <c r="AE16">
        <v>27</v>
      </c>
      <c r="AF16">
        <v>1336</v>
      </c>
      <c r="AG16">
        <v>1598</v>
      </c>
      <c r="AH16">
        <v>47</v>
      </c>
      <c r="AI16">
        <v>3443</v>
      </c>
      <c r="AJ16">
        <v>597</v>
      </c>
      <c r="AK16">
        <v>114</v>
      </c>
      <c r="AL16">
        <v>1987</v>
      </c>
      <c r="AM16">
        <v>647</v>
      </c>
      <c r="AN16">
        <v>0</v>
      </c>
      <c r="AO16">
        <v>1753</v>
      </c>
      <c r="AP16">
        <v>1396</v>
      </c>
      <c r="AQ16">
        <v>9</v>
      </c>
      <c r="AR16">
        <v>1964</v>
      </c>
      <c r="AS16">
        <v>532</v>
      </c>
      <c r="AT16">
        <v>32</v>
      </c>
      <c r="AU16">
        <v>1308</v>
      </c>
      <c r="AV16" s="9">
        <f t="shared" si="3"/>
        <v>17991</v>
      </c>
      <c r="AW16">
        <v>2964</v>
      </c>
      <c r="AX16">
        <v>122</v>
      </c>
      <c r="AY16">
        <v>3538</v>
      </c>
      <c r="AZ16">
        <v>335</v>
      </c>
      <c r="BA16">
        <v>224</v>
      </c>
      <c r="BB16">
        <v>603</v>
      </c>
      <c r="BC16">
        <v>26</v>
      </c>
      <c r="BD16" s="9">
        <f t="shared" si="4"/>
        <v>7812</v>
      </c>
      <c r="BE16">
        <v>2728</v>
      </c>
      <c r="BF16">
        <v>10320</v>
      </c>
      <c r="BG16" s="9">
        <f t="shared" si="5"/>
        <v>304498</v>
      </c>
      <c r="BH16">
        <v>2063</v>
      </c>
      <c r="BI16">
        <v>24013</v>
      </c>
      <c r="BJ16">
        <v>89798</v>
      </c>
      <c r="BK16">
        <v>91592</v>
      </c>
      <c r="BL16" s="9">
        <f t="shared" si="6"/>
        <v>207466</v>
      </c>
      <c r="BM16" s="9">
        <f t="shared" si="7"/>
        <v>511964</v>
      </c>
      <c r="BN16">
        <f t="shared" si="8"/>
        <v>6650</v>
      </c>
      <c r="BO16">
        <f t="shared" si="9"/>
        <v>1162</v>
      </c>
      <c r="BP16" s="10" t="s">
        <v>106</v>
      </c>
      <c r="BQ16" s="10" t="s">
        <v>86</v>
      </c>
      <c r="BR16" s="11">
        <f t="shared" si="10"/>
        <v>5317</v>
      </c>
      <c r="BS16" s="11">
        <f t="shared" si="11"/>
        <v>260330</v>
      </c>
      <c r="BT16">
        <f t="shared" si="12"/>
        <v>17991</v>
      </c>
      <c r="BU16">
        <f t="shared" si="13"/>
        <v>6650</v>
      </c>
      <c r="BV16">
        <f t="shared" si="14"/>
        <v>1162</v>
      </c>
      <c r="BW16" s="11">
        <f t="shared" si="15"/>
        <v>2728</v>
      </c>
      <c r="BX16">
        <f t="shared" si="16"/>
        <v>10320</v>
      </c>
      <c r="BY16" s="12">
        <f t="shared" si="17"/>
        <v>304498</v>
      </c>
    </row>
    <row r="17" spans="2:77" ht="15.75">
      <c r="B17" t="s">
        <v>87</v>
      </c>
      <c r="C17">
        <v>442796</v>
      </c>
      <c r="D17">
        <v>1250</v>
      </c>
      <c r="E17">
        <v>1874</v>
      </c>
      <c r="F17">
        <v>605</v>
      </c>
      <c r="G17">
        <v>377</v>
      </c>
      <c r="H17">
        <v>1333</v>
      </c>
      <c r="I17">
        <v>7</v>
      </c>
      <c r="J17">
        <v>127</v>
      </c>
      <c r="K17">
        <v>107</v>
      </c>
      <c r="L17">
        <v>76</v>
      </c>
      <c r="M17">
        <v>14</v>
      </c>
      <c r="N17">
        <v>136</v>
      </c>
      <c r="O17">
        <v>47</v>
      </c>
      <c r="P17">
        <v>57</v>
      </c>
      <c r="Q17" s="9">
        <f t="shared" si="0"/>
        <v>6010</v>
      </c>
      <c r="R17">
        <v>51015</v>
      </c>
      <c r="S17">
        <v>10337</v>
      </c>
      <c r="T17">
        <v>2048</v>
      </c>
      <c r="U17">
        <v>57310</v>
      </c>
      <c r="V17">
        <v>28058</v>
      </c>
      <c r="W17">
        <v>1659</v>
      </c>
      <c r="X17" s="9">
        <f t="shared" si="1"/>
        <v>150427</v>
      </c>
      <c r="Y17">
        <v>8</v>
      </c>
      <c r="Z17">
        <v>0</v>
      </c>
      <c r="AA17">
        <v>11</v>
      </c>
      <c r="AB17">
        <v>936</v>
      </c>
      <c r="AC17" s="9">
        <f t="shared" si="2"/>
        <v>955</v>
      </c>
      <c r="AD17">
        <v>315</v>
      </c>
      <c r="AE17">
        <v>16</v>
      </c>
      <c r="AF17">
        <v>999</v>
      </c>
      <c r="AG17">
        <v>840</v>
      </c>
      <c r="AH17">
        <v>12</v>
      </c>
      <c r="AI17">
        <v>1718</v>
      </c>
      <c r="AJ17">
        <v>326</v>
      </c>
      <c r="AK17">
        <v>16</v>
      </c>
      <c r="AL17">
        <v>369</v>
      </c>
      <c r="AM17">
        <v>236</v>
      </c>
      <c r="AN17">
        <v>3</v>
      </c>
      <c r="AO17">
        <v>2211</v>
      </c>
      <c r="AP17">
        <v>422</v>
      </c>
      <c r="AQ17">
        <v>7</v>
      </c>
      <c r="AR17">
        <v>1210</v>
      </c>
      <c r="AS17">
        <v>482</v>
      </c>
      <c r="AT17">
        <v>21</v>
      </c>
      <c r="AU17">
        <v>885</v>
      </c>
      <c r="AV17" s="9">
        <f t="shared" si="3"/>
        <v>11043</v>
      </c>
      <c r="AW17">
        <v>1821</v>
      </c>
      <c r="AX17">
        <v>195</v>
      </c>
      <c r="AY17">
        <v>874</v>
      </c>
      <c r="AZ17">
        <v>529</v>
      </c>
      <c r="BA17">
        <v>320</v>
      </c>
      <c r="BB17">
        <v>3530</v>
      </c>
      <c r="BC17">
        <v>13</v>
      </c>
      <c r="BD17" s="9">
        <f t="shared" si="4"/>
        <v>7282</v>
      </c>
      <c r="BE17">
        <v>1887</v>
      </c>
      <c r="BF17">
        <v>22367</v>
      </c>
      <c r="BG17" s="9">
        <f t="shared" si="5"/>
        <v>199016</v>
      </c>
      <c r="BH17">
        <v>6393</v>
      </c>
      <c r="BI17">
        <v>93761</v>
      </c>
      <c r="BJ17">
        <v>73136</v>
      </c>
      <c r="BK17">
        <v>70490</v>
      </c>
      <c r="BL17" s="9">
        <f t="shared" si="6"/>
        <v>243780</v>
      </c>
      <c r="BM17" s="9">
        <f t="shared" si="7"/>
        <v>442796</v>
      </c>
      <c r="BN17">
        <f t="shared" si="8"/>
        <v>2903</v>
      </c>
      <c r="BO17">
        <f t="shared" si="9"/>
        <v>4379</v>
      </c>
      <c r="BP17" s="10" t="s">
        <v>107</v>
      </c>
      <c r="BQ17" s="10" t="s">
        <v>87</v>
      </c>
      <c r="BR17" s="11">
        <f t="shared" si="10"/>
        <v>6010</v>
      </c>
      <c r="BS17" s="11">
        <f t="shared" si="11"/>
        <v>150427</v>
      </c>
      <c r="BT17">
        <f t="shared" si="12"/>
        <v>11043</v>
      </c>
      <c r="BU17">
        <f t="shared" si="13"/>
        <v>2903</v>
      </c>
      <c r="BV17">
        <f t="shared" si="14"/>
        <v>4379</v>
      </c>
      <c r="BW17" s="11">
        <f t="shared" si="15"/>
        <v>1887</v>
      </c>
      <c r="BX17">
        <f t="shared" si="16"/>
        <v>22367</v>
      </c>
      <c r="BY17" s="12">
        <f t="shared" si="17"/>
        <v>199016</v>
      </c>
    </row>
    <row r="18" spans="2:77" ht="15.75">
      <c r="B18" s="14"/>
      <c r="Q18" s="9"/>
      <c r="X18" s="9"/>
      <c r="AC18" s="9"/>
      <c r="AV18" s="9"/>
      <c r="BD18" s="9"/>
      <c r="BG18" s="9"/>
      <c r="BL18" s="9"/>
      <c r="BM18" s="9"/>
      <c r="BQ18" s="15"/>
      <c r="BR18" s="11"/>
      <c r="BS18" s="11"/>
      <c r="BW18" s="11"/>
      <c r="BY18" s="12"/>
    </row>
    <row r="19" spans="2:77" ht="15.75">
      <c r="B19" s="16" t="s">
        <v>88</v>
      </c>
      <c r="C19" s="16">
        <f aca="true" t="shared" si="18" ref="C19:AH19">SUM(C4:C17)</f>
        <v>20217531</v>
      </c>
      <c r="D19" s="16">
        <f t="shared" si="18"/>
        <v>31398</v>
      </c>
      <c r="E19" s="16">
        <f t="shared" si="18"/>
        <v>72147</v>
      </c>
      <c r="F19" s="16">
        <f t="shared" si="18"/>
        <v>7701</v>
      </c>
      <c r="G19" s="16">
        <f t="shared" si="18"/>
        <v>40503</v>
      </c>
      <c r="H19" s="16">
        <f t="shared" si="18"/>
        <v>75642</v>
      </c>
      <c r="I19" s="16">
        <f t="shared" si="18"/>
        <v>1352</v>
      </c>
      <c r="J19" s="16">
        <f t="shared" si="18"/>
        <v>14536</v>
      </c>
      <c r="K19" s="16">
        <f t="shared" si="18"/>
        <v>7230</v>
      </c>
      <c r="L19" s="16">
        <f t="shared" si="18"/>
        <v>4664</v>
      </c>
      <c r="M19" s="16">
        <f t="shared" si="18"/>
        <v>3376</v>
      </c>
      <c r="N19" s="16">
        <f t="shared" si="18"/>
        <v>11759</v>
      </c>
      <c r="O19" s="16">
        <f t="shared" si="18"/>
        <v>2248</v>
      </c>
      <c r="P19" s="16">
        <f t="shared" si="18"/>
        <v>6095</v>
      </c>
      <c r="Q19" s="16">
        <f t="shared" si="18"/>
        <v>278651</v>
      </c>
      <c r="R19" s="16">
        <f t="shared" si="18"/>
        <v>1784752</v>
      </c>
      <c r="S19" s="16">
        <f t="shared" si="18"/>
        <v>59243</v>
      </c>
      <c r="T19" s="16">
        <f t="shared" si="18"/>
        <v>29570</v>
      </c>
      <c r="U19" s="16">
        <f t="shared" si="18"/>
        <v>3646286</v>
      </c>
      <c r="V19" s="16">
        <f t="shared" si="18"/>
        <v>1977649</v>
      </c>
      <c r="W19" s="16">
        <f t="shared" si="18"/>
        <v>8895</v>
      </c>
      <c r="X19" s="16">
        <f t="shared" si="18"/>
        <v>7506395</v>
      </c>
      <c r="Y19" s="16">
        <f t="shared" si="18"/>
        <v>878</v>
      </c>
      <c r="Z19" s="16">
        <f t="shared" si="18"/>
        <v>118</v>
      </c>
      <c r="AA19" s="16">
        <f t="shared" si="18"/>
        <v>3580</v>
      </c>
      <c r="AB19" s="16">
        <f t="shared" si="18"/>
        <v>99766</v>
      </c>
      <c r="AC19" s="16">
        <f t="shared" si="18"/>
        <v>104342</v>
      </c>
      <c r="AD19" s="16">
        <f t="shared" si="18"/>
        <v>17688</v>
      </c>
      <c r="AE19" s="16">
        <f t="shared" si="18"/>
        <v>4172</v>
      </c>
      <c r="AF19" s="16">
        <f t="shared" si="18"/>
        <v>213650</v>
      </c>
      <c r="AG19" s="16">
        <f t="shared" si="18"/>
        <v>118686</v>
      </c>
      <c r="AH19" s="16">
        <f t="shared" si="18"/>
        <v>4102</v>
      </c>
      <c r="AI19" s="16">
        <f aca="true" t="shared" si="19" ref="AI19:BM19">SUM(AI4:AI17)</f>
        <v>382984</v>
      </c>
      <c r="AJ19" s="16">
        <f t="shared" si="19"/>
        <v>66456</v>
      </c>
      <c r="AK19" s="16">
        <f t="shared" si="19"/>
        <v>5840</v>
      </c>
      <c r="AL19" s="16">
        <f t="shared" si="19"/>
        <v>175704</v>
      </c>
      <c r="AM19" s="16">
        <f t="shared" si="19"/>
        <v>95924</v>
      </c>
      <c r="AN19" s="16">
        <f t="shared" si="19"/>
        <v>4103</v>
      </c>
      <c r="AO19" s="16">
        <f t="shared" si="19"/>
        <v>697371</v>
      </c>
      <c r="AP19" s="16">
        <f t="shared" si="19"/>
        <v>99869</v>
      </c>
      <c r="AQ19" s="16">
        <f t="shared" si="19"/>
        <v>1714</v>
      </c>
      <c r="AR19" s="16">
        <f t="shared" si="19"/>
        <v>206211</v>
      </c>
      <c r="AS19" s="16">
        <f t="shared" si="19"/>
        <v>73037</v>
      </c>
      <c r="AT19" s="16">
        <f t="shared" si="19"/>
        <v>2533</v>
      </c>
      <c r="AU19" s="16">
        <f t="shared" si="19"/>
        <v>103272</v>
      </c>
      <c r="AV19" s="16">
        <f t="shared" si="19"/>
        <v>2377658</v>
      </c>
      <c r="AW19" s="16">
        <f t="shared" si="19"/>
        <v>147127</v>
      </c>
      <c r="AX19" s="16">
        <f t="shared" si="19"/>
        <v>20519</v>
      </c>
      <c r="AY19" s="16">
        <f t="shared" si="19"/>
        <v>127896</v>
      </c>
      <c r="AZ19" s="16">
        <f t="shared" si="19"/>
        <v>10947</v>
      </c>
      <c r="BA19" s="16">
        <f t="shared" si="19"/>
        <v>15964</v>
      </c>
      <c r="BB19" s="16">
        <f t="shared" si="19"/>
        <v>68028</v>
      </c>
      <c r="BC19" s="16">
        <f t="shared" si="19"/>
        <v>7163</v>
      </c>
      <c r="BD19" s="16">
        <f t="shared" si="19"/>
        <v>397644</v>
      </c>
      <c r="BE19" s="16">
        <f t="shared" si="19"/>
        <v>435285</v>
      </c>
      <c r="BF19" s="16">
        <f t="shared" si="19"/>
        <v>817835</v>
      </c>
      <c r="BG19" s="16">
        <f t="shared" si="19"/>
        <v>11813468</v>
      </c>
      <c r="BH19" s="16">
        <f t="shared" si="19"/>
        <v>192661</v>
      </c>
      <c r="BI19" s="16">
        <f t="shared" si="19"/>
        <v>2006456</v>
      </c>
      <c r="BJ19" s="16">
        <f t="shared" si="19"/>
        <v>3067302</v>
      </c>
      <c r="BK19" s="16">
        <f t="shared" si="19"/>
        <v>3137644</v>
      </c>
      <c r="BL19" s="16">
        <f t="shared" si="19"/>
        <v>8404063</v>
      </c>
      <c r="BM19" s="16">
        <f t="shared" si="19"/>
        <v>20217531</v>
      </c>
      <c r="BN19" s="18">
        <f>SUM(AW19:AY19)+BC19</f>
        <v>302705</v>
      </c>
      <c r="BO19" s="18">
        <f>SUM(AZ19:BB19)</f>
        <v>94939</v>
      </c>
      <c r="BP19" s="18"/>
      <c r="BQ19" s="17" t="s">
        <v>88</v>
      </c>
      <c r="BR19" s="19">
        <f>+Q19</f>
        <v>278651</v>
      </c>
      <c r="BS19" s="19">
        <f>+X19</f>
        <v>7506395</v>
      </c>
      <c r="BT19" s="18">
        <f>+AV19</f>
        <v>2377658</v>
      </c>
      <c r="BU19" s="18">
        <f>+BN19</f>
        <v>302705</v>
      </c>
      <c r="BV19" s="18">
        <f>+BO19</f>
        <v>94939</v>
      </c>
      <c r="BW19" s="19">
        <f>+BE19</f>
        <v>435285</v>
      </c>
      <c r="BX19" s="18">
        <f>+BF19</f>
        <v>817835</v>
      </c>
      <c r="BY19" s="20">
        <f>SUM(BR19:BX19)</f>
        <v>11813468</v>
      </c>
    </row>
    <row r="21" ht="15.75">
      <c r="BQ21" s="10" t="s">
        <v>108</v>
      </c>
    </row>
  </sheetData>
  <sheetProtection/>
  <mergeCells count="15">
    <mergeCell ref="AJ2:AL2"/>
    <mergeCell ref="L1:P1"/>
    <mergeCell ref="R1:V1"/>
    <mergeCell ref="Y1:AB1"/>
    <mergeCell ref="AD1:AI1"/>
    <mergeCell ref="AD2:AF2"/>
    <mergeCell ref="AG2:AI2"/>
    <mergeCell ref="AM2:AO2"/>
    <mergeCell ref="BJ2:BK2"/>
    <mergeCell ref="AW1:AY1"/>
    <mergeCell ref="AZ1:BB1"/>
    <mergeCell ref="BH1:BK1"/>
    <mergeCell ref="AP2:AR2"/>
    <mergeCell ref="AS2:AU2"/>
    <mergeCell ref="BH2:B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19"/>
  <sheetViews>
    <sheetView tabSelected="1" zoomScalePageLayoutView="0" workbookViewId="0" topLeftCell="A1">
      <selection activeCell="C23" sqref="C23"/>
    </sheetView>
  </sheetViews>
  <sheetFormatPr defaultColWidth="9.00390625" defaultRowHeight="15.75"/>
  <cols>
    <col min="3" max="5" width="9.00390625" style="24" customWidth="1"/>
    <col min="11" max="13" width="9.00390625" style="24" customWidth="1"/>
    <col min="19" max="21" width="9.00390625" style="24" customWidth="1"/>
  </cols>
  <sheetData>
    <row r="1" spans="1:84" s="18" customFormat="1" ht="15.75">
      <c r="A1" s="22"/>
      <c r="C1" s="23" t="s">
        <v>89</v>
      </c>
      <c r="D1" s="23"/>
      <c r="E1" s="23"/>
      <c r="G1" s="18" t="s">
        <v>90</v>
      </c>
      <c r="K1" s="23"/>
      <c r="L1" s="23"/>
      <c r="M1" s="23"/>
      <c r="O1" s="18" t="s">
        <v>91</v>
      </c>
      <c r="S1" s="23"/>
      <c r="T1" s="23"/>
      <c r="U1" s="23"/>
      <c r="BY1" s="13"/>
      <c r="BZ1" s="13"/>
      <c r="CA1" s="13"/>
      <c r="CB1" s="13"/>
      <c r="CC1" s="13"/>
      <c r="CD1" s="13"/>
      <c r="CE1" s="13"/>
      <c r="CF1" s="13"/>
    </row>
    <row r="2" spans="1:58" ht="15.75">
      <c r="A2" s="21"/>
      <c r="C2" s="24" t="s">
        <v>67</v>
      </c>
      <c r="D2" s="24" t="s">
        <v>92</v>
      </c>
      <c r="E2" s="24" t="s">
        <v>68</v>
      </c>
      <c r="G2" t="s">
        <v>93</v>
      </c>
      <c r="H2" t="s">
        <v>92</v>
      </c>
      <c r="I2" t="s">
        <v>68</v>
      </c>
      <c r="J2" t="s">
        <v>1</v>
      </c>
      <c r="K2" s="24" t="s">
        <v>93</v>
      </c>
      <c r="L2" s="24" t="s">
        <v>92</v>
      </c>
      <c r="M2" s="24" t="s">
        <v>68</v>
      </c>
      <c r="N2" t="s">
        <v>1</v>
      </c>
      <c r="O2" t="s">
        <v>93</v>
      </c>
      <c r="P2" t="s">
        <v>92</v>
      </c>
      <c r="Q2" t="s">
        <v>68</v>
      </c>
      <c r="R2" t="s">
        <v>1</v>
      </c>
      <c r="S2" s="24" t="s">
        <v>93</v>
      </c>
      <c r="T2" s="24" t="s">
        <v>92</v>
      </c>
      <c r="U2" s="24" t="s">
        <v>68</v>
      </c>
      <c r="V2" t="s">
        <v>1</v>
      </c>
      <c r="AO2" s="2"/>
      <c r="AP2" s="2"/>
      <c r="AQ2" s="2"/>
      <c r="AR2" s="2"/>
      <c r="AS2" s="2"/>
      <c r="AT2" s="2"/>
      <c r="AU2" s="2"/>
      <c r="AV2" s="2"/>
      <c r="AW2" s="2"/>
      <c r="AX2" s="2"/>
      <c r="AY2" s="19">
        <v>278651</v>
      </c>
      <c r="AZ2" s="19">
        <v>7506395</v>
      </c>
      <c r="BA2" s="18">
        <v>2377658</v>
      </c>
      <c r="BB2" s="18">
        <v>302705</v>
      </c>
      <c r="BC2" s="18">
        <v>94939</v>
      </c>
      <c r="BD2" s="19">
        <v>435285</v>
      </c>
      <c r="BE2" s="18">
        <v>817835</v>
      </c>
      <c r="BF2" s="19">
        <v>11813468</v>
      </c>
    </row>
    <row r="3" ht="15.75">
      <c r="A3" s="21"/>
    </row>
    <row r="4" spans="1:56" ht="15.75">
      <c r="A4" s="10" t="s">
        <v>94</v>
      </c>
      <c r="B4" t="s">
        <v>74</v>
      </c>
      <c r="C4" s="25">
        <v>30.26963782848347</v>
      </c>
      <c r="D4" s="25">
        <v>0.45577290097560763</v>
      </c>
      <c r="E4" s="25">
        <v>69.27458927054091</v>
      </c>
      <c r="G4">
        <v>69139</v>
      </c>
      <c r="H4">
        <v>5903</v>
      </c>
      <c r="I4">
        <v>361450</v>
      </c>
      <c r="J4">
        <v>436492</v>
      </c>
      <c r="K4" s="25">
        <v>15.839694656488549</v>
      </c>
      <c r="L4" s="25">
        <v>1.3523730102728113</v>
      </c>
      <c r="M4" s="25">
        <v>82.80793233323864</v>
      </c>
      <c r="N4" s="13">
        <v>100</v>
      </c>
      <c r="O4" s="11">
        <v>31332</v>
      </c>
      <c r="P4" s="11">
        <v>16468</v>
      </c>
      <c r="Q4" s="11">
        <v>41797</v>
      </c>
      <c r="R4" s="11">
        <v>89597</v>
      </c>
      <c r="S4" s="25">
        <v>34.9699208678862</v>
      </c>
      <c r="T4" s="25">
        <v>18.3800796901682</v>
      </c>
      <c r="U4" s="25">
        <v>46.6499994419456</v>
      </c>
      <c r="V4" s="13">
        <v>100</v>
      </c>
      <c r="AS4" s="13"/>
      <c r="AT4" s="13"/>
      <c r="AU4" s="13"/>
      <c r="AV4" s="13"/>
      <c r="AW4" s="11"/>
      <c r="AX4" s="11"/>
      <c r="AY4" s="11"/>
      <c r="AZ4" s="11"/>
      <c r="BA4" s="13"/>
      <c r="BB4" s="13"/>
      <c r="BC4" s="13"/>
      <c r="BD4" s="13"/>
    </row>
    <row r="5" spans="1:56" ht="15.75">
      <c r="A5" s="10" t="s">
        <v>95</v>
      </c>
      <c r="B5" t="s">
        <v>75</v>
      </c>
      <c r="C5" s="25">
        <v>28.26766169154229</v>
      </c>
      <c r="D5" s="25">
        <v>0.19601990049751242</v>
      </c>
      <c r="E5" s="25">
        <v>71.5363184079602</v>
      </c>
      <c r="G5">
        <v>29471</v>
      </c>
      <c r="H5">
        <v>519</v>
      </c>
      <c r="I5">
        <v>76637</v>
      </c>
      <c r="J5">
        <v>106627</v>
      </c>
      <c r="K5" s="25">
        <v>27.63934087988971</v>
      </c>
      <c r="L5" s="25">
        <v>0.48674350774194153</v>
      </c>
      <c r="M5" s="25">
        <v>71.87391561236835</v>
      </c>
      <c r="N5" s="13">
        <v>100</v>
      </c>
      <c r="O5" s="11">
        <v>6027</v>
      </c>
      <c r="P5" s="11">
        <v>972</v>
      </c>
      <c r="Q5" s="11">
        <v>7467</v>
      </c>
      <c r="R5" s="11">
        <v>14466</v>
      </c>
      <c r="S5" s="25">
        <v>41.6632102861883</v>
      </c>
      <c r="T5" s="25">
        <v>6.719203649937786</v>
      </c>
      <c r="U5" s="25">
        <v>51.61758606387391</v>
      </c>
      <c r="V5" s="13">
        <v>100</v>
      </c>
      <c r="AS5" s="13"/>
      <c r="AT5" s="13"/>
      <c r="AU5" s="13"/>
      <c r="AV5" s="13"/>
      <c r="AW5" s="11"/>
      <c r="AX5" s="11"/>
      <c r="AY5" s="11"/>
      <c r="AZ5" s="11"/>
      <c r="BA5" s="13"/>
      <c r="BB5" s="13"/>
      <c r="BC5" s="13"/>
      <c r="BD5" s="13"/>
    </row>
    <row r="6" spans="1:56" ht="15.75">
      <c r="A6" s="10" t="s">
        <v>96</v>
      </c>
      <c r="B6" s="14" t="s">
        <v>76</v>
      </c>
      <c r="C6" s="25">
        <v>20.42128843444015</v>
      </c>
      <c r="D6" s="25">
        <v>0.527513820139466</v>
      </c>
      <c r="E6" s="25">
        <v>79.05119774542038</v>
      </c>
      <c r="G6">
        <v>5276</v>
      </c>
      <c r="H6">
        <v>148</v>
      </c>
      <c r="I6">
        <v>10944</v>
      </c>
      <c r="J6">
        <v>16368</v>
      </c>
      <c r="K6" s="25">
        <v>32.2336265884653</v>
      </c>
      <c r="L6" s="25">
        <v>0.9042033235581624</v>
      </c>
      <c r="M6" s="25">
        <v>66.86217008797654</v>
      </c>
      <c r="N6" s="13">
        <v>100</v>
      </c>
      <c r="O6" s="11">
        <v>1256</v>
      </c>
      <c r="P6" s="11">
        <v>197</v>
      </c>
      <c r="Q6" s="11">
        <v>899</v>
      </c>
      <c r="R6" s="11">
        <v>2352</v>
      </c>
      <c r="S6" s="25">
        <v>53.40136054421769</v>
      </c>
      <c r="T6" s="25">
        <v>8.375850340136054</v>
      </c>
      <c r="U6" s="25">
        <v>38.22278911564626</v>
      </c>
      <c r="V6" s="13">
        <v>100</v>
      </c>
      <c r="AS6" s="13"/>
      <c r="AT6" s="13"/>
      <c r="AU6" s="13"/>
      <c r="AV6" s="13"/>
      <c r="AW6" s="11"/>
      <c r="AX6" s="11"/>
      <c r="AY6" s="11"/>
      <c r="AZ6" s="11"/>
      <c r="BA6" s="13"/>
      <c r="BB6" s="13"/>
      <c r="BC6" s="13"/>
      <c r="BD6" s="13"/>
    </row>
    <row r="7" spans="1:56" ht="15.75">
      <c r="A7" s="10" t="s">
        <v>97</v>
      </c>
      <c r="B7" t="s">
        <v>77</v>
      </c>
      <c r="C7" s="25">
        <v>26.21515446856434</v>
      </c>
      <c r="D7" s="25">
        <v>0.11720188862471956</v>
      </c>
      <c r="E7" s="25">
        <v>73.66764364281094</v>
      </c>
      <c r="G7">
        <v>23718</v>
      </c>
      <c r="H7">
        <v>1388</v>
      </c>
      <c r="I7">
        <v>82581</v>
      </c>
      <c r="J7">
        <v>107687</v>
      </c>
      <c r="K7" s="25">
        <v>22.02494265788814</v>
      </c>
      <c r="L7" s="25">
        <v>1.2889206682329342</v>
      </c>
      <c r="M7" s="25">
        <v>76.68613667387892</v>
      </c>
      <c r="N7" s="13">
        <v>100</v>
      </c>
      <c r="O7" s="11">
        <v>3882</v>
      </c>
      <c r="P7" s="11">
        <v>1681</v>
      </c>
      <c r="Q7" s="11">
        <v>6143</v>
      </c>
      <c r="R7" s="11">
        <v>11706</v>
      </c>
      <c r="S7" s="25">
        <v>33.16248077908765</v>
      </c>
      <c r="T7" s="25">
        <v>14.360157184349905</v>
      </c>
      <c r="U7" s="25">
        <v>52.47736203656245</v>
      </c>
      <c r="V7" s="13">
        <v>100</v>
      </c>
      <c r="AS7" s="13"/>
      <c r="AT7" s="13"/>
      <c r="AU7" s="13"/>
      <c r="AV7" s="13"/>
      <c r="AW7" s="11"/>
      <c r="AX7" s="11"/>
      <c r="AY7" s="11"/>
      <c r="AZ7" s="11"/>
      <c r="BA7" s="13"/>
      <c r="BB7" s="13"/>
      <c r="BC7" s="13"/>
      <c r="BD7" s="13"/>
    </row>
    <row r="8" spans="1:56" ht="15.75">
      <c r="A8" s="10" t="s">
        <v>98</v>
      </c>
      <c r="B8" t="s">
        <v>78</v>
      </c>
      <c r="C8" s="25">
        <v>16.84682669847423</v>
      </c>
      <c r="D8" s="25">
        <v>0.12673326375428656</v>
      </c>
      <c r="E8" s="25">
        <v>83.0264400377715</v>
      </c>
      <c r="G8">
        <v>7964</v>
      </c>
      <c r="H8">
        <v>563</v>
      </c>
      <c r="I8">
        <v>26030</v>
      </c>
      <c r="J8">
        <v>34557</v>
      </c>
      <c r="K8" s="25">
        <v>23.045982000752378</v>
      </c>
      <c r="L8" s="25">
        <v>1.6291923488728766</v>
      </c>
      <c r="M8" s="25">
        <v>75.32482565037473</v>
      </c>
      <c r="N8" s="13">
        <v>100</v>
      </c>
      <c r="O8" s="11">
        <v>1385</v>
      </c>
      <c r="P8" s="11">
        <v>410</v>
      </c>
      <c r="Q8" s="11">
        <v>1854</v>
      </c>
      <c r="R8" s="11">
        <v>3649</v>
      </c>
      <c r="S8" s="25">
        <v>37.95560427514387</v>
      </c>
      <c r="T8" s="25">
        <v>11.235955056179774</v>
      </c>
      <c r="U8" s="25">
        <v>50.80844066867635</v>
      </c>
      <c r="V8" s="13">
        <v>100</v>
      </c>
      <c r="AS8" s="13"/>
      <c r="AT8" s="13"/>
      <c r="AU8" s="13"/>
      <c r="AV8" s="13"/>
      <c r="AW8" s="11"/>
      <c r="AX8" s="11"/>
      <c r="AY8" s="11"/>
      <c r="AZ8" s="11"/>
      <c r="BA8" s="13"/>
      <c r="BB8" s="13"/>
      <c r="BC8" s="13"/>
      <c r="BD8" s="13"/>
    </row>
    <row r="9" spans="1:56" ht="15.75">
      <c r="A9" s="10" t="s">
        <v>99</v>
      </c>
      <c r="B9" t="s">
        <v>79</v>
      </c>
      <c r="C9" s="25">
        <v>22.744957123908137</v>
      </c>
      <c r="D9" s="25">
        <v>0.09759689819312652</v>
      </c>
      <c r="E9" s="25">
        <v>77.15744597789875</v>
      </c>
      <c r="G9">
        <v>8402</v>
      </c>
      <c r="H9">
        <v>401</v>
      </c>
      <c r="I9">
        <v>23431</v>
      </c>
      <c r="J9">
        <v>32234</v>
      </c>
      <c r="K9" s="25">
        <v>26.065644971148476</v>
      </c>
      <c r="L9" s="25">
        <v>1.2440280449215115</v>
      </c>
      <c r="M9" s="25">
        <v>72.69032698393</v>
      </c>
      <c r="N9" s="13">
        <v>100</v>
      </c>
      <c r="O9" s="11">
        <v>1552</v>
      </c>
      <c r="P9" s="11">
        <v>480</v>
      </c>
      <c r="Q9" s="11">
        <v>2164</v>
      </c>
      <c r="R9" s="11">
        <v>4196</v>
      </c>
      <c r="S9" s="25">
        <v>36.98760724499523</v>
      </c>
      <c r="T9" s="25">
        <v>11.43946615824595</v>
      </c>
      <c r="U9" s="25">
        <v>51.57292659675882</v>
      </c>
      <c r="V9" s="13">
        <v>100</v>
      </c>
      <c r="AS9" s="13"/>
      <c r="AT9" s="13"/>
      <c r="AU9" s="13"/>
      <c r="AV9" s="13"/>
      <c r="AW9" s="11"/>
      <c r="AX9" s="11"/>
      <c r="AY9" s="11"/>
      <c r="AZ9" s="11"/>
      <c r="BA9" s="13"/>
      <c r="BB9" s="13"/>
      <c r="BC9" s="13"/>
      <c r="BD9" s="13"/>
    </row>
    <row r="10" spans="1:56" ht="15.75">
      <c r="A10" s="10" t="s">
        <v>100</v>
      </c>
      <c r="B10" t="s">
        <v>80</v>
      </c>
      <c r="C10" s="25">
        <v>34.28551024780404</v>
      </c>
      <c r="D10" s="25">
        <v>0.5480968363922016</v>
      </c>
      <c r="E10" s="25">
        <v>65.16639291580375</v>
      </c>
      <c r="G10">
        <v>7659</v>
      </c>
      <c r="H10">
        <v>895</v>
      </c>
      <c r="I10">
        <v>39061</v>
      </c>
      <c r="J10">
        <v>47615</v>
      </c>
      <c r="K10" s="25">
        <v>16.085267247716057</v>
      </c>
      <c r="L10" s="25">
        <v>1.879659771080542</v>
      </c>
      <c r="M10" s="25">
        <v>82.0350729812034</v>
      </c>
      <c r="N10" s="13">
        <v>100</v>
      </c>
      <c r="O10" s="11">
        <v>6541</v>
      </c>
      <c r="P10" s="11">
        <v>5839</v>
      </c>
      <c r="Q10" s="11">
        <v>12823</v>
      </c>
      <c r="R10" s="11">
        <v>25203</v>
      </c>
      <c r="S10" s="25">
        <v>25.953259532595325</v>
      </c>
      <c r="T10" s="25">
        <v>23.167876840058724</v>
      </c>
      <c r="U10" s="25">
        <v>50.87886362734595</v>
      </c>
      <c r="V10" s="13">
        <v>100</v>
      </c>
      <c r="AS10" s="13"/>
      <c r="AT10" s="13"/>
      <c r="AU10" s="13"/>
      <c r="AV10" s="13"/>
      <c r="AW10" s="11"/>
      <c r="AX10" s="11"/>
      <c r="AY10" s="11"/>
      <c r="AZ10" s="11"/>
      <c r="BA10" s="13"/>
      <c r="BB10" s="13"/>
      <c r="BC10" s="13"/>
      <c r="BD10" s="13"/>
    </row>
    <row r="11" spans="1:56" ht="15.75">
      <c r="A11" s="10" t="s">
        <v>101</v>
      </c>
      <c r="B11" t="s">
        <v>81</v>
      </c>
      <c r="C11" s="25">
        <v>29.730172131571237</v>
      </c>
      <c r="D11" s="25">
        <v>0.16253998885768273</v>
      </c>
      <c r="E11" s="25">
        <v>70.10728787957107</v>
      </c>
      <c r="G11">
        <v>26936</v>
      </c>
      <c r="H11">
        <v>1409</v>
      </c>
      <c r="I11">
        <v>71341</v>
      </c>
      <c r="J11">
        <v>99686</v>
      </c>
      <c r="K11" s="25">
        <v>27.020845454727844</v>
      </c>
      <c r="L11" s="25">
        <v>1.4134381959352367</v>
      </c>
      <c r="M11" s="25">
        <v>71.56571634933691</v>
      </c>
      <c r="N11" s="13">
        <v>100</v>
      </c>
      <c r="O11" s="11">
        <v>6037</v>
      </c>
      <c r="P11" s="11">
        <v>1827</v>
      </c>
      <c r="Q11" s="11">
        <v>5471</v>
      </c>
      <c r="R11" s="11">
        <v>13335</v>
      </c>
      <c r="S11" s="25">
        <v>45.27184101987252</v>
      </c>
      <c r="T11" s="25">
        <v>13.700787401574804</v>
      </c>
      <c r="U11" s="25">
        <v>41.02737157855268</v>
      </c>
      <c r="V11" s="13">
        <v>100</v>
      </c>
      <c r="AS11" s="13"/>
      <c r="AT11" s="13"/>
      <c r="AU11" s="13"/>
      <c r="AV11" s="13"/>
      <c r="AW11" s="11"/>
      <c r="AX11" s="11"/>
      <c r="AY11" s="11"/>
      <c r="AZ11" s="11"/>
      <c r="BA11" s="13"/>
      <c r="BB11" s="13"/>
      <c r="BC11" s="13"/>
      <c r="BD11" s="13"/>
    </row>
    <row r="12" spans="1:56" ht="15.75">
      <c r="A12" s="10" t="s">
        <v>102</v>
      </c>
      <c r="B12" t="s">
        <v>82</v>
      </c>
      <c r="C12" s="25">
        <v>18.636282778465034</v>
      </c>
      <c r="D12" s="25">
        <v>0.5831582749541363</v>
      </c>
      <c r="E12" s="25">
        <v>80.78055894658083</v>
      </c>
      <c r="G12">
        <v>148963</v>
      </c>
      <c r="H12">
        <v>7332</v>
      </c>
      <c r="I12">
        <v>737760</v>
      </c>
      <c r="J12">
        <v>894055</v>
      </c>
      <c r="K12" s="25">
        <v>16.661502927672235</v>
      </c>
      <c r="L12" s="25">
        <v>0.8200837756066461</v>
      </c>
      <c r="M12" s="25">
        <v>82.51841329672112</v>
      </c>
      <c r="N12" s="13">
        <v>100</v>
      </c>
      <c r="O12" s="11">
        <v>44562</v>
      </c>
      <c r="P12" s="11">
        <v>7209</v>
      </c>
      <c r="Q12" s="11">
        <v>41491</v>
      </c>
      <c r="R12" s="11">
        <v>93262</v>
      </c>
      <c r="S12" s="25">
        <v>47.78151873217388</v>
      </c>
      <c r="T12" s="25">
        <v>7.729836374943706</v>
      </c>
      <c r="U12" s="25">
        <v>44.48864489288242</v>
      </c>
      <c r="V12" s="13">
        <v>100</v>
      </c>
      <c r="AS12" s="13"/>
      <c r="AT12" s="13"/>
      <c r="AU12" s="13"/>
      <c r="AV12" s="13"/>
      <c r="AW12" s="11"/>
      <c r="AX12" s="11"/>
      <c r="AY12" s="11"/>
      <c r="AZ12" s="11"/>
      <c r="BA12" s="13"/>
      <c r="BB12" s="13"/>
      <c r="BC12" s="13"/>
      <c r="BD12" s="13"/>
    </row>
    <row r="13" spans="1:56" ht="15.75">
      <c r="A13" s="10" t="s">
        <v>103</v>
      </c>
      <c r="B13" t="s">
        <v>83</v>
      </c>
      <c r="C13" s="25">
        <v>18.733761773647338</v>
      </c>
      <c r="D13" s="25">
        <v>0.4056943540246911</v>
      </c>
      <c r="E13" s="25">
        <v>80.86054387232797</v>
      </c>
      <c r="G13">
        <v>57422</v>
      </c>
      <c r="H13">
        <v>2804</v>
      </c>
      <c r="I13">
        <v>235787</v>
      </c>
      <c r="J13">
        <v>296013</v>
      </c>
      <c r="K13" s="25">
        <v>19.398472364389402</v>
      </c>
      <c r="L13" s="25">
        <v>0.9472556948512397</v>
      </c>
      <c r="M13" s="25">
        <v>79.65427194075936</v>
      </c>
      <c r="N13" s="13">
        <v>100</v>
      </c>
      <c r="O13" s="11">
        <v>15635</v>
      </c>
      <c r="P13" s="11">
        <v>2775</v>
      </c>
      <c r="Q13" s="11">
        <v>14649</v>
      </c>
      <c r="R13" s="11">
        <v>33059</v>
      </c>
      <c r="S13" s="25">
        <v>47.29423152545449</v>
      </c>
      <c r="T13" s="25">
        <v>8.39408330560513</v>
      </c>
      <c r="U13" s="25">
        <v>44.31168516894038</v>
      </c>
      <c r="V13" s="13">
        <v>100</v>
      </c>
      <c r="AS13" s="13"/>
      <c r="AT13" s="13"/>
      <c r="AU13" s="13"/>
      <c r="AV13" s="13"/>
      <c r="AW13" s="11"/>
      <c r="AX13" s="11"/>
      <c r="AY13" s="11"/>
      <c r="AZ13" s="11"/>
      <c r="BA13" s="13"/>
      <c r="BB13" s="13"/>
      <c r="BC13" s="13"/>
      <c r="BD13" s="13"/>
    </row>
    <row r="14" spans="1:56" ht="15.75">
      <c r="A14" s="10" t="s">
        <v>104</v>
      </c>
      <c r="B14" t="s">
        <v>84</v>
      </c>
      <c r="C14" s="25">
        <v>23.3216934654323</v>
      </c>
      <c r="D14" s="25">
        <v>0.6219208488982729</v>
      </c>
      <c r="E14" s="25">
        <v>76.05638568566943</v>
      </c>
      <c r="G14">
        <v>14761</v>
      </c>
      <c r="H14">
        <v>873</v>
      </c>
      <c r="I14">
        <v>72989</v>
      </c>
      <c r="J14">
        <v>88623</v>
      </c>
      <c r="K14" s="25">
        <v>16.655947101768163</v>
      </c>
      <c r="L14" s="25">
        <v>0.9850715954097694</v>
      </c>
      <c r="M14" s="25">
        <v>82.35898130282206</v>
      </c>
      <c r="N14" s="13">
        <v>100</v>
      </c>
      <c r="O14" s="11">
        <v>3214</v>
      </c>
      <c r="P14" s="11">
        <v>569</v>
      </c>
      <c r="Q14" s="11">
        <v>2932</v>
      </c>
      <c r="R14" s="11">
        <v>6715</v>
      </c>
      <c r="S14" s="25">
        <v>47.86299329858525</v>
      </c>
      <c r="T14" s="25">
        <v>8.473566641846613</v>
      </c>
      <c r="U14" s="25">
        <v>43.66344005956813</v>
      </c>
      <c r="V14" s="13">
        <v>100</v>
      </c>
      <c r="AS14" s="13"/>
      <c r="AT14" s="13"/>
      <c r="AU14" s="13"/>
      <c r="AV14" s="13"/>
      <c r="AW14" s="11"/>
      <c r="AX14" s="11"/>
      <c r="AY14" s="11"/>
      <c r="AZ14" s="11"/>
      <c r="BA14" s="13"/>
      <c r="BB14" s="13"/>
      <c r="BC14" s="13"/>
      <c r="BD14" s="13"/>
    </row>
    <row r="15" spans="1:56" ht="15.75">
      <c r="A15" s="10" t="s">
        <v>105</v>
      </c>
      <c r="B15" t="s">
        <v>85</v>
      </c>
      <c r="C15" s="25">
        <v>26.442509980651398</v>
      </c>
      <c r="D15" s="25">
        <v>0.3680953859588385</v>
      </c>
      <c r="E15" s="25">
        <v>73.18939463338977</v>
      </c>
      <c r="G15">
        <v>65405</v>
      </c>
      <c r="H15">
        <v>3457</v>
      </c>
      <c r="I15">
        <v>119805</v>
      </c>
      <c r="J15">
        <v>188667</v>
      </c>
      <c r="K15" s="25">
        <v>34.66689988180233</v>
      </c>
      <c r="L15" s="25">
        <v>1.8323289181467879</v>
      </c>
      <c r="M15" s="25">
        <v>63.500771200050885</v>
      </c>
      <c r="N15" s="13">
        <v>100</v>
      </c>
      <c r="O15" s="11">
        <v>31002</v>
      </c>
      <c r="P15" s="11">
        <v>4319</v>
      </c>
      <c r="Q15" s="11">
        <v>49689</v>
      </c>
      <c r="R15" s="11">
        <v>85010</v>
      </c>
      <c r="S15" s="25">
        <v>36.468650746970944</v>
      </c>
      <c r="T15" s="25">
        <v>5.080578755440537</v>
      </c>
      <c r="U15" s="25">
        <v>58.45077049758852</v>
      </c>
      <c r="V15" s="13">
        <v>100</v>
      </c>
      <c r="AS15" s="13"/>
      <c r="AT15" s="13"/>
      <c r="AU15" s="13"/>
      <c r="AV15" s="13"/>
      <c r="AW15" s="11"/>
      <c r="AX15" s="11"/>
      <c r="AY15" s="11"/>
      <c r="AZ15" s="11"/>
      <c r="BA15" s="13"/>
      <c r="BB15" s="13"/>
      <c r="BC15" s="13"/>
      <c r="BD15" s="13"/>
    </row>
    <row r="16" spans="1:56" ht="15.75">
      <c r="A16" s="10" t="s">
        <v>106</v>
      </c>
      <c r="B16" t="s">
        <v>86</v>
      </c>
      <c r="C16" s="25">
        <v>23.267016752651575</v>
      </c>
      <c r="D16" s="25">
        <v>0.19476253951912478</v>
      </c>
      <c r="E16" s="25">
        <v>76.5382207078293</v>
      </c>
      <c r="G16">
        <v>4911</v>
      </c>
      <c r="H16">
        <v>266</v>
      </c>
      <c r="I16">
        <v>12814</v>
      </c>
      <c r="J16">
        <v>17991</v>
      </c>
      <c r="K16" s="25">
        <v>27.29698182424546</v>
      </c>
      <c r="L16" s="25">
        <v>1.4785170362959257</v>
      </c>
      <c r="M16" s="25">
        <v>71.22450113945862</v>
      </c>
      <c r="N16" s="13">
        <v>100</v>
      </c>
      <c r="O16" s="11">
        <v>3299</v>
      </c>
      <c r="P16" s="11">
        <v>372</v>
      </c>
      <c r="Q16" s="11">
        <v>4141</v>
      </c>
      <c r="R16" s="11">
        <v>7812</v>
      </c>
      <c r="S16" s="25">
        <v>42.22990271377368</v>
      </c>
      <c r="T16" s="25">
        <v>4.761904761904762</v>
      </c>
      <c r="U16" s="25">
        <v>53.00819252432155</v>
      </c>
      <c r="V16" s="13">
        <v>100</v>
      </c>
      <c r="AS16" s="13"/>
      <c r="AT16" s="13"/>
      <c r="AU16" s="13"/>
      <c r="AV16" s="13"/>
      <c r="AW16" s="11"/>
      <c r="AX16" s="11"/>
      <c r="AY16" s="11"/>
      <c r="AZ16" s="11"/>
      <c r="BA16" s="13"/>
      <c r="BB16" s="13"/>
      <c r="BC16" s="13"/>
      <c r="BD16" s="13"/>
    </row>
    <row r="17" spans="1:56" ht="15.75">
      <c r="A17" s="10" t="s">
        <v>107</v>
      </c>
      <c r="B17" t="s">
        <v>87</v>
      </c>
      <c r="C17" s="25">
        <v>41.24005162400516</v>
      </c>
      <c r="D17" s="25">
        <v>1.3766401376640138</v>
      </c>
      <c r="E17" s="25">
        <v>57.38330823833082</v>
      </c>
      <c r="G17">
        <v>2629</v>
      </c>
      <c r="H17">
        <v>86</v>
      </c>
      <c r="I17">
        <v>8328</v>
      </c>
      <c r="J17">
        <v>11043</v>
      </c>
      <c r="K17" s="25">
        <v>23.806936520872952</v>
      </c>
      <c r="L17" s="25">
        <v>0.7787738839083582</v>
      </c>
      <c r="M17" s="25">
        <v>75.41428959521869</v>
      </c>
      <c r="N17" s="13">
        <v>100</v>
      </c>
      <c r="O17" s="11">
        <v>2350</v>
      </c>
      <c r="P17" s="11">
        <v>528</v>
      </c>
      <c r="Q17" s="11">
        <v>4404</v>
      </c>
      <c r="R17" s="11">
        <v>7282</v>
      </c>
      <c r="S17" s="25">
        <v>32.271354023619885</v>
      </c>
      <c r="T17" s="25">
        <v>7.250755287009064</v>
      </c>
      <c r="U17" s="25">
        <v>60.47789068937105</v>
      </c>
      <c r="V17" s="13">
        <v>100</v>
      </c>
      <c r="AS17" s="13"/>
      <c r="AT17" s="13"/>
      <c r="AU17" s="13"/>
      <c r="AV17" s="13"/>
      <c r="AW17" s="11"/>
      <c r="AX17" s="11"/>
      <c r="AY17" s="11"/>
      <c r="AZ17" s="11"/>
      <c r="BA17" s="13"/>
      <c r="BB17" s="13"/>
      <c r="BC17" s="13"/>
      <c r="BD17" s="13"/>
    </row>
    <row r="18" spans="1:56" ht="15.75">
      <c r="A18" s="21"/>
      <c r="B18" s="14"/>
      <c r="C18" s="25"/>
      <c r="D18" s="25"/>
      <c r="E18" s="25"/>
      <c r="O18" s="11"/>
      <c r="P18" s="11"/>
      <c r="Q18" s="11"/>
      <c r="R18" s="11"/>
      <c r="S18" s="25"/>
      <c r="T18" s="25"/>
      <c r="U18" s="25"/>
      <c r="V18" s="13"/>
      <c r="AW18" s="11"/>
      <c r="AX18" s="11"/>
      <c r="AY18" s="11"/>
      <c r="AZ18" s="11"/>
      <c r="BA18" s="13"/>
      <c r="BB18" s="13"/>
      <c r="BC18" s="13"/>
      <c r="BD18" s="13"/>
    </row>
    <row r="19" spans="1:56" ht="15.75">
      <c r="A19" s="28" t="s">
        <v>109</v>
      </c>
      <c r="B19" s="16" t="s">
        <v>88</v>
      </c>
      <c r="C19" s="25">
        <v>24.594798266088695</v>
      </c>
      <c r="D19" s="25">
        <v>0.3943981327109036</v>
      </c>
      <c r="E19" s="25">
        <v>75.01080360120041</v>
      </c>
      <c r="G19">
        <v>472656</v>
      </c>
      <c r="H19">
        <v>26044</v>
      </c>
      <c r="I19">
        <v>1878958</v>
      </c>
      <c r="J19">
        <v>2377658</v>
      </c>
      <c r="K19" s="25">
        <v>19.879057459062658</v>
      </c>
      <c r="L19" s="25">
        <v>1.0953635888761126</v>
      </c>
      <c r="M19" s="25">
        <v>79.02557895206122</v>
      </c>
      <c r="N19" s="13">
        <v>100</v>
      </c>
      <c r="O19" s="11">
        <v>158074</v>
      </c>
      <c r="P19" s="11">
        <v>43646</v>
      </c>
      <c r="Q19" s="11">
        <v>195924</v>
      </c>
      <c r="R19" s="11">
        <v>397644</v>
      </c>
      <c r="S19" s="25">
        <v>39.75264306766857</v>
      </c>
      <c r="T19" s="25">
        <v>10.976149520676787</v>
      </c>
      <c r="U19" s="25">
        <v>49.27120741165464</v>
      </c>
      <c r="V19" s="13">
        <v>100</v>
      </c>
      <c r="AS19" s="13"/>
      <c r="AT19" s="13"/>
      <c r="AU19" s="13"/>
      <c r="AV19" s="13"/>
      <c r="AW19" s="11"/>
      <c r="AX19" s="11"/>
      <c r="AY19" s="11"/>
      <c r="AZ19" s="11"/>
      <c r="BA19" s="13"/>
      <c r="BB19" s="13"/>
      <c r="BC19" s="13"/>
      <c r="BD19" s="1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2006-09-04T18:02:13Z</dcterms:created>
  <dcterms:modified xsi:type="dcterms:W3CDTF">2017-09-02T17:30:16Z</dcterms:modified>
  <cp:category/>
  <cp:version/>
  <cp:contentType/>
  <cp:contentStatus/>
</cp:coreProperties>
</file>